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ukratko" sheetId="1" r:id="rId1"/>
    <sheet name="emisije" sheetId="2" r:id="rId2"/>
    <sheet name="složenost" sheetId="3" r:id="rId3"/>
    <sheet name="lokacija" sheetId="4" r:id="rId4"/>
    <sheet name="upravljanje" sheetId="5" r:id="rId5"/>
    <sheet name="usaglašenost" sheetId="6" r:id="rId6"/>
  </sheets>
  <definedNames/>
  <calcPr fullCalcOnLoad="1"/>
</workbook>
</file>

<file path=xl/sharedStrings.xml><?xml version="1.0" encoding="utf-8"?>
<sst xmlns="http://schemas.openxmlformats.org/spreadsheetml/2006/main" count="289" uniqueCount="228">
  <si>
    <t>6.1(a)</t>
  </si>
  <si>
    <t>6.1(b)</t>
  </si>
  <si>
    <t>6.4(a)</t>
  </si>
  <si>
    <t>6.4(b)</t>
  </si>
  <si>
    <t>6.4(b)(i)</t>
  </si>
  <si>
    <t>6.4(b)(ii)</t>
  </si>
  <si>
    <t>2.5(a)</t>
  </si>
  <si>
    <t>2.5(b)</t>
  </si>
  <si>
    <t>6.1</t>
  </si>
  <si>
    <t>EMISIJE</t>
  </si>
  <si>
    <t>Ukupan broj bodova</t>
  </si>
  <si>
    <t>Bodovi</t>
  </si>
  <si>
    <t>Emisije u vazduh</t>
  </si>
  <si>
    <t>Definicija</t>
  </si>
  <si>
    <t>Komponenta</t>
  </si>
  <si>
    <t>Emisije u vode i kanalizaciju</t>
  </si>
  <si>
    <t>Faktor značaja</t>
  </si>
  <si>
    <t>Emisija buke je više od 5 dB(A) ispod granice</t>
  </si>
  <si>
    <t>Emisija buke prelazi graničnu vrednost za 1 do 5 dB(A)</t>
  </si>
  <si>
    <t>Niži red</t>
  </si>
  <si>
    <t>Viši red</t>
  </si>
  <si>
    <t>Usaglašenost</t>
  </si>
  <si>
    <t xml:space="preserve">Upravljanje </t>
  </si>
  <si>
    <t>Lokacija</t>
  </si>
  <si>
    <t>Emisije</t>
  </si>
  <si>
    <t>Industrija minerala</t>
  </si>
  <si>
    <t>pulpe iz drveta ili drugih vlaknastih materijala;</t>
  </si>
  <si>
    <t>Postrojenja za proizvodnju ugljenika ili elektrografita, insineracijom ili grafitizacijom.</t>
  </si>
  <si>
    <t>Osetljiva oblast je u okviru sfere uticaja emisija ili na udaljenosti &lt;5 km</t>
  </si>
  <si>
    <t>Osetljiva oblast je u okviru sfere uticaja značajnijih udesa ili na udaljenosti &lt;1,5 km</t>
  </si>
  <si>
    <t>Upravljanje</t>
  </si>
  <si>
    <t>Žalbe</t>
  </si>
  <si>
    <t>Nema žalbi u vezi sa životnom sredinom u poslednjih 5 godina</t>
  </si>
  <si>
    <t>Odnos operatera</t>
  </si>
  <si>
    <t xml:space="preserve">Usaglašenost </t>
  </si>
  <si>
    <t>Nema neusaglašenosti u poslednjih 5 godina</t>
  </si>
  <si>
    <t xml:space="preserve">Nema emisija u vazduh </t>
  </si>
  <si>
    <t xml:space="preserve">Nema emisija u vode </t>
  </si>
  <si>
    <t>Složenost</t>
  </si>
  <si>
    <t>Emisija buke je od 1 do 5 dB(A) ispod granice</t>
  </si>
  <si>
    <t>Emisija buke je 1 dB(A) oko granice</t>
  </si>
  <si>
    <t>Emisija buke prelazi graničnu vrednost za preko 5 dB(A)</t>
  </si>
  <si>
    <t>1.1</t>
  </si>
  <si>
    <t>1.2</t>
  </si>
  <si>
    <t>2.2</t>
  </si>
  <si>
    <t>2.4</t>
  </si>
  <si>
    <t>2.5</t>
  </si>
  <si>
    <t>5.4</t>
  </si>
  <si>
    <t>6.6</t>
  </si>
  <si>
    <t>6.5</t>
  </si>
  <si>
    <t>6.7</t>
  </si>
  <si>
    <t>6.8</t>
  </si>
  <si>
    <t>6.2</t>
  </si>
  <si>
    <t>6.3</t>
  </si>
  <si>
    <t>5.2</t>
  </si>
  <si>
    <t xml:space="preserve">Nema emisija </t>
  </si>
  <si>
    <t>4</t>
  </si>
  <si>
    <t>5</t>
  </si>
  <si>
    <t>Industrijski pogoni za proizvodnju:</t>
  </si>
  <si>
    <t>papira i kartona, sa proizvodnim kapacitetom koji prelazi 20 tona na dan</t>
  </si>
  <si>
    <t>Postrojenja za predtretman ili bojenje prediva ili tekstila, čiji proizvodni kapacitet prelazi 10 t na dan</t>
  </si>
  <si>
    <t>Postrojenja za štavljenje kože, proizvodnog kapaciteta iznad 12 t finalnih proizvoda na dan</t>
  </si>
  <si>
    <t>Klanice sa proizvodnim kapacitetom većim od 50 tona na dan</t>
  </si>
  <si>
    <t xml:space="preserve">Rafinerije mineralnih ulja i gasa </t>
  </si>
  <si>
    <t xml:space="preserve">Postrojenja za odlaganje i reciklažu životinjskih trupla ili životinjskog otpada sa kapacitetom tretmana većim od 10 tona na dan </t>
  </si>
  <si>
    <t>za topljenje, uključujući i legiranje obojenih metala, kao i proizvode dobijene ponovnom
preradom (rafinacija, livenje itd.), sa kapacitetom topljenja od preko 4 tone dnevno za olovo i
kadmijum ili 20 tona dnevno za sve ostale metale.</t>
  </si>
  <si>
    <t>za proizvodnju obojenih sirovih metala iz rude, koncentrata ili sekundarnih sirovina
metalurškim i hemijskim ili elektrolitičkim procesima</t>
  </si>
  <si>
    <t>Postrojenja za tovljenje živine ili svinja</t>
  </si>
  <si>
    <t>Postrojenja za površinsku obradu materijala, predmeta ili proizvoda korišćenjem organskih rastvarača, posebno za doterivanje, štampanje, prevlačenje, odmašćivanje, vodootpornost, bojenje, čišćenje ili impregnaciju, sa kapacitetom potrošnje organskih rastvarača iznad 150 kg/h ili više od 200 t godišnje</t>
  </si>
  <si>
    <t>6.4 (v)</t>
  </si>
  <si>
    <t>6.4</t>
  </si>
  <si>
    <t>Tretman i obrada određena za proizvodnju prehrambenih proizvoda iz:</t>
  </si>
  <si>
    <t>2.1</t>
  </si>
  <si>
    <t>2.6</t>
  </si>
  <si>
    <t>5.3</t>
  </si>
  <si>
    <t>Kako se koristi ovaj alat:</t>
  </si>
  <si>
    <t>Postrojenja za pečenje ili sinterovanje metalne rude ( uključujući sulfidnu rudu )</t>
  </si>
  <si>
    <t>životinjskih sirovina ( izuzev mleka ) sa proizvodnim kapacitetom gotovih proizvoda većim od 75 tona na dan</t>
  </si>
  <si>
    <t>Postrojenja za spaljivanje komunalnog otpada čiji kapaciet prelazi 3 t/h, sa ili bez iskorišćenja proizvedene toplotne energije ali isključujući pogone koji se koriste za spaljivanje kanalizacionog mulja, hemikalija, otrova i opasnog otpada, medicinskog otpada iz bolnica ili drugih vrsta specijalnog otpada, na kopnu ili moru, čak i u slučaju da se u ovim pogonima može spaljivati i komunalan otpad</t>
  </si>
  <si>
    <t xml:space="preserve">Proizvodnja energije </t>
  </si>
  <si>
    <t>Termoenergetska postrojenja sa toplotnim ulazom iznad 50 MW ( na ugalj)</t>
  </si>
  <si>
    <t>Termoenergetska postrojenja sa toplotnim ulazom iznad 50 MW ( na gasovita i tečna goriva )</t>
  </si>
  <si>
    <t xml:space="preserve">Proizvodnja i prerada metala </t>
  </si>
  <si>
    <t>2.3</t>
  </si>
  <si>
    <t>Postrojenja za preradu u crnoj metalurgiji</t>
  </si>
  <si>
    <t>Postrojenja:</t>
  </si>
  <si>
    <t>Postrojenja za površinsku obradu metala i plastičnih materijala korišćenjem elektrolitičkih ili hemijskih procesa, gde zapremina kade za tretman prelazi 30m3</t>
  </si>
  <si>
    <t>Hemijska industrija ( industrijska proizvodnja sa hemijskom obradom materija )</t>
  </si>
  <si>
    <t>5.1.2</t>
  </si>
  <si>
    <t>Deponije koje primaju više od 10 tona otpada na dan ili ukupnog kapaciteta koji prelazi 25 000 t, isključujući deponije inertnog otpada</t>
  </si>
  <si>
    <t>Postrojenja za preradu hrane uključujući:</t>
  </si>
  <si>
    <t>Stepen rizika</t>
  </si>
  <si>
    <t>Bodovi za stepene rizika</t>
  </si>
  <si>
    <t>Visok</t>
  </si>
  <si>
    <t>Srednji</t>
  </si>
  <si>
    <t>Nizak</t>
  </si>
  <si>
    <t>Livnica crne metalurgije sa proizvodnim kapacitetom preko 20 t na dan</t>
  </si>
  <si>
    <t>Postrojenja za proizvodnju sirovog gvožđa ili čelika (primarno ili sekundarno topljenje) uključujući kontinualno livenje, sa kapacitetom koji prelazi 2,5 t/h</t>
  </si>
  <si>
    <t>Bodovi za složenost</t>
  </si>
  <si>
    <t>Ukupan broj bodova za lokaciju</t>
  </si>
  <si>
    <t>Ukupan broj bodova za emisije</t>
  </si>
  <si>
    <t>Ukupan broj bodova za upravljanje</t>
  </si>
  <si>
    <t>Ukupan broj bodova za usaglašenost</t>
  </si>
  <si>
    <r>
      <t xml:space="preserve">Nema otpada </t>
    </r>
    <r>
      <rPr>
        <sz val="14"/>
        <rFont val="Arial"/>
        <family val="2"/>
      </rPr>
      <t xml:space="preserve">karakterističnog za predmetnu aktivnost </t>
    </r>
  </si>
  <si>
    <r>
      <t>U slučaju prekograničnog kretanja otpada u stranim zemljama (</t>
    </r>
    <r>
      <rPr>
        <sz val="14"/>
        <rFont val="Arial"/>
        <family val="2"/>
      </rPr>
      <t xml:space="preserve">zbog rizika) </t>
    </r>
    <r>
      <rPr>
        <sz val="14"/>
        <color indexed="8"/>
        <rFont val="Arial"/>
        <family val="2"/>
      </rPr>
      <t>granice za bodovanje su sledeće:</t>
    </r>
  </si>
  <si>
    <t>Regeneracija kiselina ili baza</t>
  </si>
  <si>
    <t xml:space="preserve">Za rešenje sa izrečenom zabranom, izdato u poslednjih 5 godina </t>
  </si>
  <si>
    <t>Oznaka aktivnosti</t>
  </si>
  <si>
    <t>Osetljiva oblast je blizu postrojenja/aktivnosti, na udaljenosti &lt;100 m</t>
  </si>
  <si>
    <t xml:space="preserve">Godina procene rizika: </t>
  </si>
  <si>
    <t>3 inspekcije u jednoj godini</t>
  </si>
  <si>
    <t>Naziv nadziranog subjekta:</t>
  </si>
  <si>
    <t>4 inspekcije u jednoj godini</t>
  </si>
  <si>
    <t>2 inspekcije u jednoj godini</t>
  </si>
  <si>
    <t>1 inspekcija u jednoj godini</t>
  </si>
  <si>
    <t>Jedna manja žalba u vezi sa životnom sredinom u poslednjih 5 godina</t>
  </si>
  <si>
    <t>Najmanje dve manje žalbe u vezi sa životnom sredinom u poslednjih 5 godina</t>
  </si>
  <si>
    <t>Jedna važna žalba u vezi sa životnom sredinom u poslednjih 5 godina</t>
  </si>
  <si>
    <t>Najmanje dve važne žalbe u vezi sa životnom sredinom u poslednjih 5 godina</t>
  </si>
  <si>
    <t>Najmanje dve važne žalbe u vezi sa životnom sredinom u poslednje 2 godine</t>
  </si>
  <si>
    <t>Deponovanje otpada u zemljište i na zemljište (na primer deponije i drugo)</t>
  </si>
  <si>
    <t>Površinsko odlaganje (na primer smeštanje tečnosti ili muljeva u prirodne i veštačke bazene, bunare, jame)</t>
  </si>
  <si>
    <t>Ispuštanje u vodna tela</t>
  </si>
  <si>
    <t>Duboko ubrizgavanje (na primer otpada koji se pumpama ubacuje u bunare, rudnike soli, prirodne depoe i drugo)</t>
  </si>
  <si>
    <t>d3</t>
  </si>
  <si>
    <t>d4</t>
  </si>
  <si>
    <t>d5</t>
  </si>
  <si>
    <t>d6-d7</t>
  </si>
  <si>
    <t>d8</t>
  </si>
  <si>
    <t>d9</t>
  </si>
  <si>
    <t>5.1.1</t>
  </si>
  <si>
    <t>Postrojenja namenjena za ponovno iskorišćenje opasnog otpada, kapaciteta koji prelazi 10 tona dnevno:</t>
  </si>
  <si>
    <t>d10-d11</t>
  </si>
  <si>
    <t>d12</t>
  </si>
  <si>
    <t>d13</t>
  </si>
  <si>
    <t>d14</t>
  </si>
  <si>
    <t>d15</t>
  </si>
  <si>
    <t>Rafinacija otpadnih ulja ili drugi način ponovnog iskorišćenja otpadnih ulja</t>
  </si>
  <si>
    <t>Postrojenja namenjena za odlaganje otpada, kapaciteta koji prelazi 10 tona dnevno, sa nekom od sledećih aktivnosti:</t>
  </si>
  <si>
    <t>Spaljivanje otpada</t>
  </si>
  <si>
    <t>Trajno skladištenje otpada (na primer smeštanje kontejnera sa otpadom u rudnik)</t>
  </si>
  <si>
    <t>d2</t>
  </si>
  <si>
    <t>d1</t>
  </si>
  <si>
    <t>Izlaganje otpada procesima u zemljištu (na primer biodegradacija tečnosti i muljeva u zemljištu)</t>
  </si>
  <si>
    <t>Postrojenja za odlaganje neopasnog otpada kapaciteta preko 50 t na dan sa biološkom ili fizičko-hemijskom obradom otpada (kao što su uparavanje, sušenje, kalcinacija i drugo) iz d8 i d9</t>
  </si>
  <si>
    <t>biljnih sirovina sa proizvodnim kapacitetom gotovih proizvoda većim od 300 t na dan (prosečna tromesečna vrednost)</t>
  </si>
  <si>
    <t>tretman i prerada mleka, kod kojih  je količina primljenog mleka veća od 200 t na dan (prosečna godišnja vrednost)</t>
  </si>
  <si>
    <t>Recikliranje/poboljšanje neorganskog materijala koji ne spada u metale i jedinjenja metala</t>
  </si>
  <si>
    <t>Obnavljanje sastojaka katalizatora</t>
  </si>
  <si>
    <t>Korišćenje otpada kao goriva ili kao drugog sredstva u proizvodnji energije</t>
  </si>
  <si>
    <t>Prepakivanje otpada pre podvrgavanja bilo kojem postupku odlaganja od d1 do d13</t>
  </si>
  <si>
    <t xml:space="preserve">Skladištenje otpada za potrebe nekog od gore navedenog postupka odlaganja od d1 do d14 (izuzev privremenog skladištenja na mestu nastanka otpada, dok se čeka na sakupljanje) </t>
  </si>
  <si>
    <t>Fizičko-hemijske obrade otpada koje nisu pomenute a pri kojima nastaju jedinjenja ili smeše koji se odbacuju u nekom od postupaka odlaganja od d1 do d12 (na primer isparavanje, sušenje, kalcinacija)</t>
  </si>
  <si>
    <t>Biološke obrade otpada koje nisu pomenute a pri kojima nastaju jedinjenja ili smeše koji se odbacuju u nekom od postupaka odlaganja od d1 do d12</t>
  </si>
  <si>
    <t>Mešanje ili blendiranje otpada pre podvrgavanja bilo kojem postupku odlaganja od d1 do d12</t>
  </si>
  <si>
    <t>Upravljanje otpadom:</t>
  </si>
  <si>
    <t xml:space="preserve">Postrojenja i aktivnosti iz Uredbe o vrstama ativnosti i postrojenja za koje se izdaje integrisana dozvola ("Službeni Glasnik RS", broj 84/2005) </t>
  </si>
  <si>
    <t>Neopasan otpad &lt;2 000 t/god ili opasan otpad &lt;2 t/god</t>
  </si>
  <si>
    <t>Neopasan otpad &gt;2 000 t/god  ili opasan otpad &gt;2 t/god</t>
  </si>
  <si>
    <t>Neopasan otpad &gt;1 000 t/god  ili opasan otpad &gt;100 t/god</t>
  </si>
  <si>
    <t>Neopasan otpad &gt;5 000 t/god  ili opasan otpad &gt;500 t/god</t>
  </si>
  <si>
    <t>Neopasan otpad &gt;20 000 t/god  ili opasan otpad &gt;5 000 t/god</t>
  </si>
  <si>
    <t>Neopasan otpad &gt;50 000 t/god  ili opasan otpad &gt;10 000 t/god</t>
  </si>
  <si>
    <t>Neopasan otpad &gt;100 000 t/god  ili opasan otpad &gt;20 000 t/god</t>
  </si>
  <si>
    <t>Kritičan</t>
  </si>
  <si>
    <t xml:space="preserve">Odlaganje otpada u posebno projektovane deponije (na primer odlaganje u obložene kasete koje su zatvorene i izolovane međusobno i od životne sredine) </t>
  </si>
  <si>
    <t>Postrojenje/aktivnost je u okviru osetljive oblasti ili u neposrednoj blizini</t>
  </si>
  <si>
    <t>Broj bodova za složenost</t>
  </si>
  <si>
    <t>Dodeljuje se broj bodova koji pripada najsloženijem postrojenju/aktivnosti</t>
  </si>
  <si>
    <t>Postoji sistem upravljanja zaštitom životne sredine</t>
  </si>
  <si>
    <t xml:space="preserve">Postoje elementi sistema upravljanja zaštitom životne sredine i stručno rukovodstvo </t>
  </si>
  <si>
    <t>Ne postoji strukturiran sistem upravljanja zaštitom životne sredine na lokaciji i loše se upravlja</t>
  </si>
  <si>
    <t>Buka</t>
  </si>
  <si>
    <t>Otpad (proizvedene količine)</t>
  </si>
  <si>
    <t>Matični broj nadziranog subjekta:</t>
  </si>
  <si>
    <t>Neznatan</t>
  </si>
  <si>
    <t>1 inspekcija u dve godine</t>
  </si>
  <si>
    <t>Zakon o zaštiti vazduha</t>
  </si>
  <si>
    <t>Zakon o zaštiti od buke u životnoj sredini</t>
  </si>
  <si>
    <t>Alat je namenjen za procenu rizika postrojenja/aktivnosti prema sledećim zakonima:</t>
  </si>
  <si>
    <t>Zakon o zaštiti životne sredine</t>
  </si>
  <si>
    <t>Zakon o integrisanom sprečavanju i kontroli zagađivanja životne sredine</t>
  </si>
  <si>
    <t xml:space="preserve">Zakon o upravljanju otpadom </t>
  </si>
  <si>
    <t>Zakon o proceni uticaja na životnu sredinu</t>
  </si>
  <si>
    <t>Zakon o vodama</t>
  </si>
  <si>
    <t>Osetljiva oblast je van sfere uticaja emisija ili na udaljenosti &lt;10 km</t>
  </si>
  <si>
    <t>Mesto i opština nadziranog postrojenja/aktivnosti:</t>
  </si>
  <si>
    <t>Procena rizika se vrši  prema onim zakonima na osnovu kojih je inspekcijski organ nadležan za postupanje.</t>
  </si>
  <si>
    <t xml:space="preserve">Naziv nadziranog postrojenja/ aktivnosti: </t>
  </si>
  <si>
    <t xml:space="preserve">                                                                                                   Bod treba uneti u zeleno polje</t>
  </si>
  <si>
    <t xml:space="preserve">                      Ukupna ocena za određenu vrstu rizika je prikazana u crvenom polju</t>
  </si>
  <si>
    <t xml:space="preserve">Doprinos boda ukupnoj oceni za određenu vrstu rizika je prikazan u narandžastom polju </t>
  </si>
  <si>
    <t>Аlat je namenjen za procenu rizika postrojenja i aktivnost iz Uredbe o vrstama aktivnosti i postrojenja za koje se izdaje integrisana dozvola ("Službeni glasnik RS", broj 84/2005), bez obzira da li je izdata integrisana dozvola ili nije izdata.</t>
  </si>
  <si>
    <t>Sistem upravljanja zaštitom životne sredine</t>
  </si>
  <si>
    <t>Računaju se samo žalbe koje su osnovane i koje su predmet nadzora inspekcijskog organa koji vrši procenu rizika</t>
  </si>
  <si>
    <t xml:space="preserve">Unosi se nula boda za oblasti koje nisu u nadležnosti inspekcijskog organa koji vrši procenu rizika </t>
  </si>
  <si>
    <t>Za prijavu za prekršaj koji je operater učinio u poslednjih 5 godina</t>
  </si>
  <si>
    <t>Za prijavu za privredni prestup koji je operater učinio u poslednjih 5 godina</t>
  </si>
  <si>
    <t>Za prijavu za krivično delo koje je operater učinio u poslednjih 5 godina</t>
  </si>
  <si>
    <t>Nema osetljivih oblasti u sferi uticaja emisija ili su na udaljenosti &gt;10 km</t>
  </si>
  <si>
    <t xml:space="preserve">Operater postupa jedino nakon ponovnog nalaganja mera zapisnikom ili rešenjem </t>
  </si>
  <si>
    <r>
      <t xml:space="preserve">Faktor (zbir  svih  količnika emisije i praga emisije)  &gt; 1 </t>
    </r>
  </si>
  <si>
    <t>Faktor (zbir  svih količnika emisije i praga emisije)  &gt; 5</t>
  </si>
  <si>
    <t>Faktor (zbir  svih količnika emisije i praga emisije )   &gt; 10</t>
  </si>
  <si>
    <t xml:space="preserve">Faktor (zbir  svih  količnika emisije i praga emisije)  &gt; 1 </t>
  </si>
  <si>
    <t>Emisije svih materija iz NRIZ-a su ≤ 1</t>
  </si>
  <si>
    <r>
      <t xml:space="preserve">Emisije svih materija iz NRIZ-a su </t>
    </r>
    <r>
      <rPr>
        <sz val="14"/>
        <color indexed="8"/>
        <rFont val="Symbol"/>
        <family val="1"/>
      </rPr>
      <t>£ 1</t>
    </r>
  </si>
  <si>
    <t xml:space="preserve">    Bodovanje se vrši samo za mere koje je naložio inspekcijski organ koji vrši procenu rizika</t>
  </si>
  <si>
    <t>Nema naloženih mera (Operater postupa odmah nakon prepoznavanja bitne neusaglašenosti)</t>
  </si>
  <si>
    <r>
      <t xml:space="preserve">Za </t>
    </r>
    <r>
      <rPr>
        <sz val="14"/>
        <color indexed="8"/>
        <rFont val="Arial"/>
        <family val="2"/>
      </rPr>
      <t xml:space="preserve">meru naloženu rešenjem ili zapisnikom u poslednjih 5 godina </t>
    </r>
  </si>
  <si>
    <t xml:space="preserve">    Pod sistemom upravljanja podrazumeva se standard  ISO 14000 ili EMAS</t>
  </si>
  <si>
    <t>Nema doprinosa postrojenja i stoga nema uticaja na kvalitet vazduha i površinskih voda</t>
  </si>
  <si>
    <t xml:space="preserve">Postoji doprinos postrojenja ali je kvalitet vazduha i površinskih voda usklađen sa propisima </t>
  </si>
  <si>
    <r>
      <t xml:space="preserve">Preporučeni broj </t>
    </r>
    <r>
      <rPr>
        <b/>
        <sz val="14"/>
        <color indexed="8"/>
        <rFont val="Arial"/>
        <family val="2"/>
      </rPr>
      <t>redovnih</t>
    </r>
    <r>
      <rPr>
        <sz val="14"/>
        <color indexed="8"/>
        <rFont val="Arial"/>
        <family val="2"/>
      </rPr>
      <t xml:space="preserve"> inspekcijskih nadzora prema stepenu rizika, ne računajući kontrolne</t>
    </r>
  </si>
  <si>
    <t>Postoji doprinos postrojenja i kvalitet vazduha ili površinskih voda nije usklađen sa propisima</t>
  </si>
  <si>
    <t>Emisije iz postrojenja povremeno dovode do nedozvoljenog kvaliteta vazduha ili površinskih voda</t>
  </si>
  <si>
    <t xml:space="preserve">Emisije iz postrojenja često dovode do nedozvoljenog kvaliteta vazduha ili površinskih voda </t>
  </si>
  <si>
    <t xml:space="preserve">Boduje se na osnovu podataka iz godišnjih izveštaja Agencije za zaštitu životne sredine i podataka iz izveštaja ovlašćenih lica za merenja u zoni uticaja.                                                                                                                                                                        Bodovi 3,4, i 5 se dodeljuju za treću kategoriju vazduha aglomeracije i za prekoračenja dozvoljenih vrednosti  kvaliteta vazduha na mernom mestu u zoni uticaja, kao i za četvrtu i petu klasu kvaliteta površinskih voda.                                                                       Boduje se samo za oblasti koje su u nadležnosti inspekcijskog organa koji vrši procenu rizika. </t>
  </si>
  <si>
    <t xml:space="preserve">Operater izvršava mere naložene zapisnikom i rešenjem </t>
  </si>
  <si>
    <t>Uticaj na kvalitet vazduha i na kvaltet površinskih voda</t>
  </si>
  <si>
    <t>Prisustvo osetljivih oblasti na ispuštanja u vazduh, buku i otpadne vode</t>
  </si>
  <si>
    <t>Boduje se samo u odnosu na ispuštanja u vazduh, otpadne vode i buku.                                                                                                                                                                                                                                                     Boduje se samo za emisije koje su u nadležnosti inspekcijskog organa koji vrši procenu rizika.</t>
  </si>
  <si>
    <t>Boduju se samo prekršaji i prestupi za koje je inspekcija podnela prijavu sudu, tužilaštvu.</t>
  </si>
  <si>
    <t>Nema sabiranja više stavki, već se uzima u obzir samo stavka koja nosi najviše bodova.                                                                                                                                                                                                        (Primer: Kada je izdato dva rešenja sa naloženom merom, unosi se dva boda a ne četiri. Kada je izdato jedno rešenje sa naloženom merom i podneta prijava prekršaja, unosi se četiri boda a ne šest)</t>
  </si>
  <si>
    <t>Bodujе se samo za zapisnike, rešenja i prijave od inspekcijskog organa koji vrši procenu rizika.</t>
  </si>
  <si>
    <r>
      <rPr>
        <sz val="14"/>
        <color indexed="10"/>
        <rFont val="Arial"/>
        <family val="2"/>
      </rPr>
      <t xml:space="preserve">Faktor se preuzima iz alata kalkulator emisija.  </t>
    </r>
    <r>
      <rPr>
        <sz val="14"/>
        <rFont val="Arial"/>
        <family val="2"/>
      </rPr>
      <t xml:space="preserve">                                                    </t>
    </r>
    <r>
      <rPr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U drugom alatu zbir količnika svih materija je Faktor.                                                                                                                                                                                               </t>
    </r>
  </si>
  <si>
    <r>
      <rPr>
        <sz val="14"/>
        <color indexed="10"/>
        <rFont val="Arial"/>
        <family val="2"/>
      </rPr>
      <t xml:space="preserve">Faktora se preuzima iz alata kalkulator emisija.              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 drugom alatu zbir količnika svih materija je Faktor.    </t>
    </r>
    <r>
      <rPr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</si>
  <si>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Republika Srbija                                                                                                 </t>
    </r>
    <r>
      <rPr>
        <sz val="14"/>
        <rFont val="Arial"/>
        <family val="2"/>
      </rPr>
      <t xml:space="preserve">
MINISTARSTVO ZAŠTITE ŽIVOTNE SREDINE                                            Datum: 12.04.2021.</t>
    </r>
    <r>
      <rPr>
        <sz val="14"/>
        <color indexed="8"/>
        <rFont val="Arial"/>
        <family val="2"/>
      </rPr>
      <t xml:space="preserve">
Sektor za nadzor i preventivno delovanje u životnoj sredini                                                                                                                                  
Inspekcija za zaštitu životne sredine                                                                                                                                                                                                                                                                                                                                                                              Zaštita životne sredine u industrijskim objektima                                                                                                 </t>
    </r>
    <r>
      <rPr>
        <b/>
        <sz val="14"/>
        <color indexed="8"/>
        <rFont val="Arial"/>
        <family val="2"/>
      </rPr>
      <t xml:space="preserve">ALAT ZA PROCENU RIZIKA POSTROJENJA I AKTIVNOSTI ZA KOJE SE IZDAJE INTEGRISANA DOZVOLA       </t>
    </r>
    <r>
      <rPr>
        <sz val="14"/>
        <color indexed="8"/>
        <rFont val="Arial"/>
        <family val="2"/>
      </rPr>
      <t xml:space="preserve">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</si>
</sst>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€&quot;\ #,##0;\-&quot;€&quot;\ #,##0"/>
    <numFmt numFmtId="191" formatCode="&quot;€&quot;\ #,##0;[Red]\-&quot;€&quot;\ #,##0"/>
    <numFmt numFmtId="192" formatCode="&quot;€&quot;\ #,##0.00;\-&quot;€&quot;\ #,##0.00"/>
    <numFmt numFmtId="193" formatCode="&quot;€&quot;\ #,##0.00;[Red]\-&quot;€&quot;\ #,##0.00"/>
    <numFmt numFmtId="194" formatCode="_-&quot;€&quot;\ * #,##0_-;\-&quot;€&quot;\ * #,##0_-;_-&quot;€&quot;\ * &quot;-&quot;_-;_-@_-"/>
    <numFmt numFmtId="195" formatCode="_-&quot;€&quot;\ * #,##0.00_-;\-&quot;€&quot;\ * #,##0.00_-;_-&quot;€&quot;\ * &quot;-&quot;??_-;_-@_-"/>
    <numFmt numFmtId="196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Symbol"/>
      <family val="1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Calibri"/>
      <family val="2"/>
    </font>
    <font>
      <u val="single"/>
      <sz val="14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Arial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Arial"/>
      <family val="2"/>
    </font>
    <font>
      <sz val="14"/>
      <color theme="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2" tint="-0.099969998002052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1" fillId="31" borderId="7" applyNumberFormat="0" applyFont="0" applyAlignment="0" applyProtection="0"/>
    <xf numFmtId="0" fontId="56" fillId="26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vertical="top" indent="1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vertical="top" indent="1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49" fontId="5" fillId="19" borderId="0" xfId="0" applyNumberFormat="1" applyFont="1" applyFill="1" applyBorder="1" applyAlignment="1" applyProtection="1">
      <alignment horizontal="center" vertical="center"/>
      <protection/>
    </xf>
    <xf numFmtId="49" fontId="2" fillId="19" borderId="0" xfId="0" applyNumberFormat="1" applyFont="1" applyFill="1" applyBorder="1" applyAlignment="1" applyProtection="1">
      <alignment horizontal="right" vertical="top" indent="1"/>
      <protection/>
    </xf>
    <xf numFmtId="0" fontId="2" fillId="19" borderId="0" xfId="0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5" borderId="10" xfId="0" applyNumberFormat="1" applyFont="1" applyFill="1" applyBorder="1" applyAlignment="1" applyProtection="1">
      <alignment horizontal="left" vertical="center" wrapText="1"/>
      <protection/>
    </xf>
    <xf numFmtId="49" fontId="3" fillId="36" borderId="10" xfId="0" applyNumberFormat="1" applyFont="1" applyFill="1" applyBorder="1" applyAlignment="1" applyProtection="1">
      <alignment vertical="center" wrapText="1"/>
      <protection/>
    </xf>
    <xf numFmtId="49" fontId="3" fillId="37" borderId="10" xfId="0" applyNumberFormat="1" applyFont="1" applyFill="1" applyBorder="1" applyAlignment="1" applyProtection="1">
      <alignment vertical="center" wrapText="1"/>
      <protection/>
    </xf>
    <xf numFmtId="49" fontId="3" fillId="38" borderId="11" xfId="0" applyNumberFormat="1" applyFont="1" applyFill="1" applyBorder="1" applyAlignment="1" applyProtection="1">
      <alignment horizontal="center" vertical="center" wrapText="1"/>
      <protection/>
    </xf>
    <xf numFmtId="49" fontId="3" fillId="39" borderId="12" xfId="0" applyNumberFormat="1" applyFont="1" applyFill="1" applyBorder="1" applyAlignment="1" applyProtection="1">
      <alignment vertical="center" wrapText="1"/>
      <protection/>
    </xf>
    <xf numFmtId="49" fontId="3" fillId="40" borderId="13" xfId="0" applyNumberFormat="1" applyFont="1" applyFill="1" applyBorder="1" applyAlignment="1" applyProtection="1">
      <alignment horizontal="center" vertical="center" wrapText="1"/>
      <protection/>
    </xf>
    <xf numFmtId="49" fontId="3" fillId="41" borderId="14" xfId="0" applyNumberFormat="1" applyFont="1" applyFill="1" applyBorder="1" applyAlignment="1" applyProtection="1">
      <alignment horizontal="center" vertical="center" wrapText="1"/>
      <protection/>
    </xf>
    <xf numFmtId="49" fontId="3" fillId="42" borderId="14" xfId="0" applyNumberFormat="1" applyFont="1" applyFill="1" applyBorder="1" applyAlignment="1" applyProtection="1">
      <alignment horizontal="center" vertical="center" wrapText="1"/>
      <protection/>
    </xf>
    <xf numFmtId="49" fontId="12" fillId="43" borderId="10" xfId="0" applyNumberFormat="1" applyFont="1" applyFill="1" applyBorder="1" applyAlignment="1" applyProtection="1">
      <alignment horizontal="center" vertical="center" wrapText="1"/>
      <protection/>
    </xf>
    <xf numFmtId="0" fontId="3" fillId="44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Fill="1" applyAlignment="1" applyProtection="1">
      <alignment horizontal="right" vertical="top" inden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right" vertical="top" inden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49" fontId="3" fillId="45" borderId="12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46" borderId="10" xfId="0" applyNumberFormat="1" applyFont="1" applyFill="1" applyBorder="1" applyAlignment="1" applyProtection="1">
      <alignment vertical="center" wrapText="1"/>
      <protection/>
    </xf>
    <xf numFmtId="49" fontId="3" fillId="47" borderId="10" xfId="0" applyNumberFormat="1" applyFont="1" applyFill="1" applyBorder="1" applyAlignment="1" applyProtection="1">
      <alignment vertical="center" wrapText="1"/>
      <protection/>
    </xf>
    <xf numFmtId="49" fontId="3" fillId="46" borderId="12" xfId="0" applyNumberFormat="1" applyFont="1" applyFill="1" applyBorder="1" applyAlignment="1" applyProtection="1">
      <alignment vertical="center" wrapText="1"/>
      <protection/>
    </xf>
    <xf numFmtId="49" fontId="3" fillId="48" borderId="10" xfId="0" applyNumberFormat="1" applyFont="1" applyFill="1" applyBorder="1" applyAlignment="1" applyProtection="1">
      <alignment vertical="center" wrapText="1"/>
      <protection/>
    </xf>
    <xf numFmtId="49" fontId="3" fillId="49" borderId="15" xfId="0" applyNumberFormat="1" applyFont="1" applyFill="1" applyBorder="1" applyAlignment="1" applyProtection="1">
      <alignment vertical="center" wrapText="1"/>
      <protection locked="0"/>
    </xf>
    <xf numFmtId="49" fontId="12" fillId="50" borderId="13" xfId="0" applyNumberFormat="1" applyFont="1" applyFill="1" applyBorder="1" applyAlignment="1" applyProtection="1">
      <alignment horizontal="center" vertical="center" wrapText="1"/>
      <protection/>
    </xf>
    <xf numFmtId="49" fontId="12" fillId="45" borderId="10" xfId="0" applyNumberFormat="1" applyFont="1" applyFill="1" applyBorder="1" applyAlignment="1" applyProtection="1">
      <alignment horizontal="center" vertical="center" wrapText="1"/>
      <protection/>
    </xf>
    <xf numFmtId="49" fontId="12" fillId="45" borderId="11" xfId="0" applyNumberFormat="1" applyFont="1" applyFill="1" applyBorder="1" applyAlignment="1" applyProtection="1">
      <alignment horizontal="center" vertical="center" wrapText="1"/>
      <protection/>
    </xf>
    <xf numFmtId="49" fontId="3" fillId="51" borderId="15" xfId="0" applyNumberFormat="1" applyFont="1" applyFill="1" applyBorder="1" applyAlignment="1" applyProtection="1">
      <alignment vertical="center" wrapText="1"/>
      <protection/>
    </xf>
    <xf numFmtId="49" fontId="12" fillId="51" borderId="11" xfId="0" applyNumberFormat="1" applyFont="1" applyFill="1" applyBorder="1" applyAlignment="1" applyProtection="1">
      <alignment horizontal="center" vertical="center" wrapText="1"/>
      <protection/>
    </xf>
    <xf numFmtId="49" fontId="12" fillId="51" borderId="14" xfId="0" applyNumberFormat="1" applyFont="1" applyFill="1" applyBorder="1" applyAlignment="1" applyProtection="1">
      <alignment horizontal="center" vertical="center" wrapText="1"/>
      <protection/>
    </xf>
    <xf numFmtId="49" fontId="12" fillId="51" borderId="13" xfId="0" applyNumberFormat="1" applyFont="1" applyFill="1" applyBorder="1" applyAlignment="1" applyProtection="1">
      <alignment horizontal="center" vertical="center" wrapText="1"/>
      <protection/>
    </xf>
    <xf numFmtId="49" fontId="12" fillId="46" borderId="10" xfId="0" applyNumberFormat="1" applyFont="1" applyFill="1" applyBorder="1" applyAlignment="1" applyProtection="1">
      <alignment horizontal="center" vertical="center" wrapText="1"/>
      <protection/>
    </xf>
    <xf numFmtId="49" fontId="12" fillId="47" borderId="10" xfId="0" applyNumberFormat="1" applyFont="1" applyFill="1" applyBorder="1" applyAlignment="1" applyProtection="1">
      <alignment horizontal="center" vertical="center" wrapText="1"/>
      <protection/>
    </xf>
    <xf numFmtId="49" fontId="12" fillId="45" borderId="10" xfId="0" applyNumberFormat="1" applyFont="1" applyFill="1" applyBorder="1" applyAlignment="1" applyProtection="1">
      <alignment horizontal="center" vertical="center" wrapText="1"/>
      <protection/>
    </xf>
    <xf numFmtId="49" fontId="3" fillId="52" borderId="12" xfId="0" applyNumberFormat="1" applyFont="1" applyFill="1" applyBorder="1" applyAlignment="1" applyProtection="1">
      <alignment vertical="center" wrapText="1"/>
      <protection/>
    </xf>
    <xf numFmtId="49" fontId="3" fillId="53" borderId="14" xfId="0" applyNumberFormat="1" applyFont="1" applyFill="1" applyBorder="1" applyAlignment="1" applyProtection="1">
      <alignment horizontal="center" vertical="center" wrapText="1"/>
      <protection/>
    </xf>
    <xf numFmtId="49" fontId="3" fillId="54" borderId="13" xfId="0" applyNumberFormat="1" applyFont="1" applyFill="1" applyBorder="1" applyAlignment="1" applyProtection="1">
      <alignment horizontal="center" vertical="center" wrapText="1"/>
      <protection/>
    </xf>
    <xf numFmtId="0" fontId="3" fillId="48" borderId="10" xfId="0" applyNumberFormat="1" applyFont="1" applyFill="1" applyBorder="1" applyAlignment="1" applyProtection="1">
      <alignment horizontal="left" vertical="center" wrapText="1"/>
      <protection/>
    </xf>
    <xf numFmtId="49" fontId="3" fillId="55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15" borderId="0" xfId="0" applyFont="1" applyFill="1" applyAlignment="1" applyProtection="1">
      <alignment/>
      <protection locked="0"/>
    </xf>
    <xf numFmtId="0" fontId="10" fillId="56" borderId="10" xfId="0" applyFont="1" applyFill="1" applyBorder="1" applyAlignment="1" applyProtection="1">
      <alignment vertical="center" wrapText="1"/>
      <protection/>
    </xf>
    <xf numFmtId="0" fontId="10" fillId="56" borderId="10" xfId="0" applyFont="1" applyFill="1" applyBorder="1" applyAlignment="1" applyProtection="1">
      <alignment horizontal="center" vertical="center"/>
      <protection/>
    </xf>
    <xf numFmtId="0" fontId="2" fillId="19" borderId="10" xfId="0" applyFont="1" applyFill="1" applyBorder="1" applyAlignment="1" applyProtection="1">
      <alignment/>
      <protection/>
    </xf>
    <xf numFmtId="0" fontId="5" fillId="19" borderId="10" xfId="0" applyFont="1" applyFill="1" applyBorder="1" applyAlignment="1" applyProtection="1">
      <alignment horizontal="right" vertical="center" wrapText="1"/>
      <protection/>
    </xf>
    <xf numFmtId="196" fontId="4" fillId="10" borderId="10" xfId="0" applyNumberFormat="1" applyFont="1" applyFill="1" applyBorder="1" applyAlignment="1" applyProtection="1">
      <alignment horizontal="center" vertical="center"/>
      <protection locked="0"/>
    </xf>
    <xf numFmtId="49" fontId="4" fillId="19" borderId="10" xfId="0" applyNumberFormat="1" applyFont="1" applyFill="1" applyBorder="1" applyAlignment="1" applyProtection="1">
      <alignment horizontal="right" vertical="top" indent="1"/>
      <protection/>
    </xf>
    <xf numFmtId="0" fontId="4" fillId="19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 locked="0"/>
    </xf>
    <xf numFmtId="0" fontId="8" fillId="19" borderId="10" xfId="0" applyFont="1" applyFill="1" applyBorder="1" applyAlignment="1" applyProtection="1">
      <alignment horizontal="right" vertical="center"/>
      <protection/>
    </xf>
    <xf numFmtId="0" fontId="9" fillId="56" borderId="10" xfId="0" applyFont="1" applyFill="1" applyBorder="1" applyAlignment="1" applyProtection="1">
      <alignment horizontal="center" vertical="center"/>
      <protection/>
    </xf>
    <xf numFmtId="0" fontId="9" fillId="56" borderId="10" xfId="0" applyFont="1" applyFill="1" applyBorder="1" applyAlignment="1" applyProtection="1">
      <alignment vertical="center" wrapText="1"/>
      <protection/>
    </xf>
    <xf numFmtId="0" fontId="10" fillId="56" borderId="10" xfId="0" applyFont="1" applyFill="1" applyBorder="1" applyAlignment="1" applyProtection="1">
      <alignment horizontal="right" vertical="center"/>
      <protection/>
    </xf>
    <xf numFmtId="0" fontId="10" fillId="56" borderId="10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196" fontId="9" fillId="57" borderId="0" xfId="0" applyNumberFormat="1" applyFont="1" applyFill="1" applyBorder="1" applyAlignment="1" applyProtection="1">
      <alignment horizontal="center" vertical="center"/>
      <protection/>
    </xf>
    <xf numFmtId="0" fontId="9" fillId="10" borderId="10" xfId="0" applyFont="1" applyFill="1" applyBorder="1" applyAlignment="1" applyProtection="1">
      <alignment horizontal="center" vertical="center"/>
      <protection locked="0"/>
    </xf>
    <xf numFmtId="0" fontId="9" fillId="58" borderId="10" xfId="0" applyFont="1" applyFill="1" applyBorder="1" applyAlignment="1" applyProtection="1">
      <alignment horizontal="center" vertical="center"/>
      <protection/>
    </xf>
    <xf numFmtId="0" fontId="10" fillId="19" borderId="0" xfId="0" applyFont="1" applyFill="1" applyBorder="1" applyAlignment="1" applyProtection="1">
      <alignment horizontal="center" vertical="center"/>
      <protection/>
    </xf>
    <xf numFmtId="0" fontId="8" fillId="19" borderId="0" xfId="0" applyFont="1" applyFill="1" applyBorder="1" applyAlignment="1" applyProtection="1">
      <alignment horizontal="center" vertical="center"/>
      <protection/>
    </xf>
    <xf numFmtId="0" fontId="10" fillId="19" borderId="0" xfId="0" applyFont="1" applyFill="1" applyBorder="1" applyAlignment="1" applyProtection="1">
      <alignment vertical="center"/>
      <protection/>
    </xf>
    <xf numFmtId="0" fontId="9" fillId="19" borderId="0" xfId="0" applyFont="1" applyFill="1" applyBorder="1" applyAlignment="1" applyProtection="1">
      <alignment horizontal="right" vertical="center"/>
      <protection/>
    </xf>
    <xf numFmtId="0" fontId="9" fillId="19" borderId="0" xfId="0" applyFont="1" applyFill="1" applyBorder="1" applyAlignment="1" applyProtection="1">
      <alignment vertical="center"/>
      <protection/>
    </xf>
    <xf numFmtId="0" fontId="9" fillId="56" borderId="10" xfId="0" applyFont="1" applyFill="1" applyBorder="1" applyAlignment="1" applyProtection="1">
      <alignment vertical="center"/>
      <protection/>
    </xf>
    <xf numFmtId="0" fontId="10" fillId="48" borderId="10" xfId="0" applyFont="1" applyFill="1" applyBorder="1" applyAlignment="1" applyProtection="1">
      <alignment vertical="center"/>
      <protection/>
    </xf>
    <xf numFmtId="0" fontId="10" fillId="48" borderId="10" xfId="0" applyFont="1" applyFill="1" applyBorder="1" applyAlignment="1" applyProtection="1">
      <alignment horizontal="right" vertical="center"/>
      <protection/>
    </xf>
    <xf numFmtId="0" fontId="9" fillId="59" borderId="10" xfId="0" applyFont="1" applyFill="1" applyBorder="1" applyAlignment="1" applyProtection="1">
      <alignment horizontal="center" vertical="center"/>
      <protection/>
    </xf>
    <xf numFmtId="0" fontId="7" fillId="48" borderId="10" xfId="0" applyFont="1" applyFill="1" applyBorder="1" applyAlignment="1" applyProtection="1">
      <alignment vertical="center"/>
      <protection/>
    </xf>
    <xf numFmtId="0" fontId="7" fillId="48" borderId="10" xfId="0" applyFont="1" applyFill="1" applyBorder="1" applyAlignment="1" applyProtection="1">
      <alignment vertical="center" wrapText="1"/>
      <protection/>
    </xf>
    <xf numFmtId="0" fontId="36" fillId="48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60" fillId="0" borderId="0" xfId="0" applyFont="1" applyAlignment="1" applyProtection="1">
      <alignment vertical="center" wrapText="1"/>
      <protection/>
    </xf>
    <xf numFmtId="0" fontId="9" fillId="19" borderId="0" xfId="0" applyFont="1" applyFill="1" applyBorder="1" applyAlignment="1" applyProtection="1">
      <alignment horizontal="right" vertical="center" wrapText="1"/>
      <protection/>
    </xf>
    <xf numFmtId="0" fontId="10" fillId="48" borderId="10" xfId="0" applyFont="1" applyFill="1" applyBorder="1" applyAlignment="1" applyProtection="1">
      <alignment horizontal="center" vertical="center"/>
      <protection/>
    </xf>
    <xf numFmtId="0" fontId="61" fillId="48" borderId="0" xfId="0" applyFont="1" applyFill="1" applyBorder="1" applyAlignment="1" applyProtection="1">
      <alignment horizontal="left" vertical="center" wrapText="1"/>
      <protection/>
    </xf>
    <xf numFmtId="0" fontId="60" fillId="48" borderId="0" xfId="0" applyFont="1" applyFill="1" applyBorder="1" applyAlignment="1" applyProtection="1">
      <alignment horizontal="left" vertical="center" wrapText="1"/>
      <protection/>
    </xf>
    <xf numFmtId="0" fontId="10" fillId="48" borderId="10" xfId="0" applyFont="1" applyFill="1" applyBorder="1" applyAlignment="1" applyProtection="1">
      <alignment vertical="center" wrapText="1"/>
      <protection/>
    </xf>
    <xf numFmtId="0" fontId="9" fillId="19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196" fontId="10" fillId="0" borderId="10" xfId="0" applyNumberFormat="1" applyFont="1" applyFill="1" applyBorder="1" applyAlignment="1" applyProtection="1">
      <alignment horizontal="center" vertical="center"/>
      <protection/>
    </xf>
    <xf numFmtId="196" fontId="10" fillId="60" borderId="10" xfId="0" applyNumberFormat="1" applyFont="1" applyFill="1" applyBorder="1" applyAlignment="1" applyProtection="1">
      <alignment horizontal="center" vertical="center"/>
      <protection/>
    </xf>
    <xf numFmtId="0" fontId="10" fillId="61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9" fillId="10" borderId="1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62" borderId="0" xfId="0" applyFont="1" applyFill="1" applyAlignment="1" applyProtection="1">
      <alignment horizontal="center" vertical="center"/>
      <protection/>
    </xf>
    <xf numFmtId="0" fontId="9" fillId="57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15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10" fillId="15" borderId="0" xfId="0" applyFont="1" applyFill="1" applyAlignment="1">
      <alignment/>
    </xf>
    <xf numFmtId="0" fontId="10" fillId="15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61" borderId="0" xfId="0" applyFont="1" applyFill="1" applyAlignment="1" applyProtection="1">
      <alignment horizontal="left" vertical="center" wrapText="1"/>
      <protection/>
    </xf>
    <xf numFmtId="0" fontId="60" fillId="61" borderId="0" xfId="0" applyFont="1" applyFill="1" applyAlignment="1" applyProtection="1">
      <alignment horizontal="left" vertical="center" wrapText="1"/>
      <protection/>
    </xf>
    <xf numFmtId="0" fontId="60" fillId="0" borderId="0" xfId="0" applyFont="1" applyAlignment="1" applyProtection="1">
      <alignment horizontal="left" vertical="center" wrapText="1"/>
      <protection/>
    </xf>
    <xf numFmtId="0" fontId="10" fillId="61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7" fillId="58" borderId="0" xfId="0" applyFont="1" applyFill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wrapText="1"/>
      <protection/>
    </xf>
    <xf numFmtId="0" fontId="60" fillId="0" borderId="0" xfId="0" applyFont="1" applyAlignment="1">
      <alignment/>
    </xf>
    <xf numFmtId="0" fontId="17" fillId="57" borderId="0" xfId="0" applyFont="1" applyFill="1" applyAlignment="1" applyProtection="1">
      <alignment horizontal="center" vertical="center"/>
      <protection/>
    </xf>
    <xf numFmtId="0" fontId="60" fillId="0" borderId="0" xfId="0" applyFont="1" applyAlignment="1" applyProtection="1">
      <alignment/>
      <protection/>
    </xf>
    <xf numFmtId="0" fontId="9" fillId="10" borderId="0" xfId="0" applyFont="1" applyFill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/>
      <protection/>
    </xf>
    <xf numFmtId="0" fontId="60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60" fillId="0" borderId="10" xfId="0" applyFont="1" applyBorder="1" applyAlignment="1">
      <alignment wrapText="1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60" fillId="0" borderId="11" xfId="0" applyFont="1" applyBorder="1" applyAlignment="1">
      <alignment wrapText="1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60" fillId="0" borderId="15" xfId="0" applyFont="1" applyBorder="1" applyAlignment="1">
      <alignment wrapText="1"/>
    </xf>
    <xf numFmtId="0" fontId="60" fillId="0" borderId="16" xfId="0" applyFont="1" applyBorder="1" applyAlignment="1">
      <alignment wrapText="1"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61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wrapText="1"/>
      <protection locked="0"/>
    </xf>
    <xf numFmtId="0" fontId="60" fillId="0" borderId="15" xfId="0" applyFont="1" applyBorder="1" applyAlignment="1" applyProtection="1">
      <alignment wrapText="1"/>
      <protection locked="0"/>
    </xf>
    <xf numFmtId="0" fontId="60" fillId="0" borderId="16" xfId="0" applyFont="1" applyBorder="1" applyAlignment="1" applyProtection="1">
      <alignment wrapText="1"/>
      <protection locked="0"/>
    </xf>
    <xf numFmtId="0" fontId="60" fillId="0" borderId="12" xfId="0" applyFont="1" applyBorder="1" applyAlignment="1">
      <alignment wrapText="1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61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60" fillId="0" borderId="10" xfId="0" applyFont="1" applyBorder="1" applyAlignment="1">
      <alignment vertical="center" wrapText="1"/>
    </xf>
    <xf numFmtId="0" fontId="8" fillId="19" borderId="0" xfId="0" applyFont="1" applyFill="1" applyAlignment="1" applyProtection="1">
      <alignment horizontal="center" vertical="center"/>
      <protection/>
    </xf>
    <xf numFmtId="0" fontId="60" fillId="0" borderId="0" xfId="0" applyFont="1" applyAlignment="1" applyProtection="1">
      <alignment vertical="center"/>
      <protection/>
    </xf>
    <xf numFmtId="0" fontId="62" fillId="19" borderId="0" xfId="0" applyFont="1" applyFill="1" applyAlignment="1" applyProtection="1">
      <alignment horizontal="right" vertical="center"/>
      <protection/>
    </xf>
    <xf numFmtId="0" fontId="60" fillId="19" borderId="0" xfId="0" applyFont="1" applyFill="1" applyAlignment="1" applyProtection="1">
      <alignment vertical="center"/>
      <protection/>
    </xf>
    <xf numFmtId="0" fontId="10" fillId="56" borderId="10" xfId="0" applyFont="1" applyFill="1" applyBorder="1" applyAlignment="1" applyProtection="1">
      <alignment horizontal="left" vertical="center" wrapText="1"/>
      <protection/>
    </xf>
    <xf numFmtId="0" fontId="60" fillId="0" borderId="10" xfId="0" applyFont="1" applyBorder="1" applyAlignment="1" applyProtection="1">
      <alignment vertical="center" wrapText="1"/>
      <protection/>
    </xf>
    <xf numFmtId="0" fontId="63" fillId="61" borderId="0" xfId="0" applyFont="1" applyFill="1" applyAlignment="1" applyProtection="1">
      <alignment horizontal="center" vertical="center" wrapText="1"/>
      <protection/>
    </xf>
    <xf numFmtId="0" fontId="64" fillId="61" borderId="0" xfId="0" applyFont="1" applyFill="1" applyAlignment="1" applyProtection="1">
      <alignment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vertical="center" wrapText="1"/>
      <protection/>
    </xf>
    <xf numFmtId="0" fontId="8" fillId="19" borderId="12" xfId="0" applyFont="1" applyFill="1" applyBorder="1" applyAlignment="1" applyProtection="1">
      <alignment horizontal="left" vertical="center" wrapText="1"/>
      <protection/>
    </xf>
    <xf numFmtId="0" fontId="60" fillId="0" borderId="16" xfId="0" applyFont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0" fontId="60" fillId="56" borderId="10" xfId="0" applyFont="1" applyFill="1" applyBorder="1" applyAlignment="1" applyProtection="1">
      <alignment horizontal="left" vertical="center" wrapText="1"/>
      <protection/>
    </xf>
    <xf numFmtId="49" fontId="66" fillId="0" borderId="10" xfId="0" applyNumberFormat="1" applyFont="1" applyFill="1" applyBorder="1" applyAlignment="1" applyProtection="1">
      <alignment horizontal="center" vertical="top" wrapText="1"/>
      <protection/>
    </xf>
    <xf numFmtId="0" fontId="61" fillId="48" borderId="12" xfId="0" applyFont="1" applyFill="1" applyBorder="1" applyAlignment="1" applyProtection="1">
      <alignment horizontal="left" vertical="center" wrapText="1"/>
      <protection locked="0"/>
    </xf>
    <xf numFmtId="0" fontId="60" fillId="0" borderId="15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8" fillId="19" borderId="0" xfId="0" applyFont="1" applyFill="1" applyBorder="1" applyAlignment="1" applyProtection="1">
      <alignment horizontal="right" vertical="center" wrapText="1"/>
      <protection/>
    </xf>
    <xf numFmtId="0" fontId="62" fillId="19" borderId="10" xfId="0" applyFont="1" applyFill="1" applyBorder="1" applyAlignment="1" applyProtection="1">
      <alignment horizontal="left" vertical="center" wrapText="1"/>
      <protection locked="0"/>
    </xf>
    <xf numFmtId="0" fontId="67" fillId="19" borderId="10" xfId="0" applyFont="1" applyFill="1" applyBorder="1" applyAlignment="1">
      <alignment vertical="center" wrapText="1"/>
    </xf>
    <xf numFmtId="0" fontId="62" fillId="19" borderId="10" xfId="0" applyFont="1" applyFill="1" applyBorder="1" applyAlignment="1" applyProtection="1">
      <alignment horizontal="left" vertical="center" wrapText="1"/>
      <protection/>
    </xf>
    <xf numFmtId="0" fontId="61" fillId="48" borderId="12" xfId="0" applyFont="1" applyFill="1" applyBorder="1" applyAlignment="1" applyProtection="1">
      <alignment horizontal="left" vertical="center" wrapText="1"/>
      <protection/>
    </xf>
    <xf numFmtId="0" fontId="8" fillId="19" borderId="12" xfId="0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61" fillId="48" borderId="10" xfId="0" applyFont="1" applyFill="1" applyBorder="1" applyAlignment="1" applyProtection="1">
      <alignment horizontal="left" vertical="center" wrapText="1"/>
      <protection/>
    </xf>
    <xf numFmtId="0" fontId="60" fillId="48" borderId="10" xfId="0" applyFont="1" applyFill="1" applyBorder="1" applyAlignment="1" applyProtection="1">
      <alignment horizontal="left" vertical="center" wrapText="1"/>
      <protection/>
    </xf>
    <xf numFmtId="0" fontId="61" fillId="56" borderId="12" xfId="0" applyFont="1" applyFill="1" applyBorder="1" applyAlignment="1" applyProtection="1">
      <alignment horizontal="center" vertical="center" wrapText="1"/>
      <protection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13" fillId="56" borderId="12" xfId="0" applyFont="1" applyFill="1" applyBorder="1" applyAlignment="1" applyProtection="1">
      <alignment horizontal="left" vertical="center" wrapText="1"/>
      <protection/>
    </xf>
    <xf numFmtId="0" fontId="60" fillId="0" borderId="15" xfId="0" applyFont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0" fontId="61" fillId="56" borderId="12" xfId="0" applyFont="1" applyFill="1" applyBorder="1" applyAlignment="1" applyProtection="1">
      <alignment horizontal="left" vertical="center" wrapText="1"/>
      <protection/>
    </xf>
    <xf numFmtId="0" fontId="61" fillId="56" borderId="15" xfId="0" applyFont="1" applyFill="1" applyBorder="1" applyAlignment="1" applyProtection="1">
      <alignment horizontal="left" vertical="center" wrapText="1"/>
      <protection/>
    </xf>
    <xf numFmtId="0" fontId="61" fillId="56" borderId="1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4" name="Table115" displayName="Table115" ref="B5:D59" comment="" totalsRowShown="0">
  <tableColumns count="3">
    <tableColumn id="1" name="Oznaka aktivnosti"/>
    <tableColumn id="2" name="Postrojenja i aktivnosti iz Uredbe o vrstama ativnosti i postrojenja za koje se izdaje integrisana dozvola (&quot;Službeni Glasnik RS&quot;, broj 84/2005) "/>
    <tableColumn id="3" name="Bodovi za složenost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2.7109375" style="5" customWidth="1"/>
    <col min="2" max="2" width="25.57421875" style="5" customWidth="1"/>
    <col min="3" max="3" width="18.7109375" style="5" customWidth="1"/>
    <col min="4" max="6" width="15.7109375" style="5" customWidth="1"/>
    <col min="7" max="7" width="22.140625" style="5" customWidth="1"/>
    <col min="8" max="8" width="19.140625" style="5" customWidth="1"/>
    <col min="9" max="16384" width="9.140625" style="5" customWidth="1"/>
  </cols>
  <sheetData>
    <row r="1" spans="2:8" ht="132.75" customHeight="1">
      <c r="B1" s="159" t="s">
        <v>227</v>
      </c>
      <c r="C1" s="160"/>
      <c r="D1" s="160"/>
      <c r="E1" s="160"/>
      <c r="F1" s="160"/>
      <c r="G1" s="160"/>
      <c r="H1" s="161"/>
    </row>
    <row r="2" spans="1:11" ht="19.5" customHeight="1">
      <c r="A2" s="15"/>
      <c r="B2" s="166" t="s">
        <v>109</v>
      </c>
      <c r="C2" s="167"/>
      <c r="D2" s="167"/>
      <c r="E2" s="167"/>
      <c r="F2" s="167"/>
      <c r="G2" s="167"/>
      <c r="H2" s="167"/>
      <c r="I2" s="15"/>
      <c r="J2" s="15"/>
      <c r="K2" s="15"/>
    </row>
    <row r="3" spans="1:11" ht="38.25" customHeight="1">
      <c r="A3" s="15"/>
      <c r="B3" s="146" t="s">
        <v>188</v>
      </c>
      <c r="C3" s="147"/>
      <c r="D3" s="147"/>
      <c r="E3" s="147"/>
      <c r="F3" s="147"/>
      <c r="G3" s="147"/>
      <c r="H3" s="147"/>
      <c r="I3" s="15"/>
      <c r="J3" s="15"/>
      <c r="K3" s="15"/>
    </row>
    <row r="4" spans="1:11" ht="19.5" customHeight="1">
      <c r="A4" s="15"/>
      <c r="B4" s="146" t="s">
        <v>186</v>
      </c>
      <c r="C4" s="147"/>
      <c r="D4" s="147"/>
      <c r="E4" s="147"/>
      <c r="F4" s="147"/>
      <c r="G4" s="147"/>
      <c r="H4" s="147"/>
      <c r="I4" s="15"/>
      <c r="J4" s="15"/>
      <c r="K4" s="15"/>
    </row>
    <row r="5" spans="1:11" ht="19.5" customHeight="1">
      <c r="A5" s="15"/>
      <c r="B5" s="148" t="s">
        <v>111</v>
      </c>
      <c r="C5" s="149"/>
      <c r="D5" s="149"/>
      <c r="E5" s="149"/>
      <c r="F5" s="149"/>
      <c r="G5" s="149"/>
      <c r="H5" s="149"/>
      <c r="I5" s="15"/>
      <c r="J5" s="15"/>
      <c r="K5" s="15"/>
    </row>
    <row r="6" spans="1:11" ht="19.5" customHeight="1">
      <c r="A6" s="15"/>
      <c r="B6" s="150" t="s">
        <v>174</v>
      </c>
      <c r="C6" s="151"/>
      <c r="D6" s="151"/>
      <c r="E6" s="151"/>
      <c r="F6" s="151"/>
      <c r="G6" s="151"/>
      <c r="H6" s="152"/>
      <c r="I6" s="15"/>
      <c r="J6" s="15"/>
      <c r="K6" s="15"/>
    </row>
    <row r="7" spans="1:11" ht="19.5" customHeight="1">
      <c r="A7" s="108"/>
      <c r="B7" s="162"/>
      <c r="C7" s="151"/>
      <c r="D7" s="151"/>
      <c r="E7" s="151"/>
      <c r="F7" s="151"/>
      <c r="G7" s="151"/>
      <c r="H7" s="152"/>
      <c r="I7" s="15"/>
      <c r="J7" s="15"/>
      <c r="K7" s="15"/>
    </row>
    <row r="8" spans="1:11" ht="19.5" customHeight="1">
      <c r="A8" s="109"/>
      <c r="B8" s="110"/>
      <c r="C8" s="110"/>
      <c r="D8" s="110" t="s">
        <v>24</v>
      </c>
      <c r="E8" s="110" t="s">
        <v>38</v>
      </c>
      <c r="F8" s="110" t="s">
        <v>23</v>
      </c>
      <c r="G8" s="110" t="s">
        <v>22</v>
      </c>
      <c r="H8" s="110" t="s">
        <v>21</v>
      </c>
      <c r="I8" s="15"/>
      <c r="J8" s="15"/>
      <c r="K8" s="15"/>
    </row>
    <row r="9" spans="1:11" ht="19.5" customHeight="1">
      <c r="A9" s="109"/>
      <c r="B9" s="110" t="s">
        <v>10</v>
      </c>
      <c r="C9" s="111">
        <f>D9*E9*F9*G9*H9</f>
        <v>69.552</v>
      </c>
      <c r="D9" s="112">
        <f>emisije!E2</f>
        <v>2.4000000000000004</v>
      </c>
      <c r="E9" s="112">
        <f>složenost!D2</f>
        <v>3</v>
      </c>
      <c r="F9" s="112">
        <f>lokacija!E2</f>
        <v>2.1</v>
      </c>
      <c r="G9" s="112">
        <f>upravljanje!E2</f>
        <v>2.3</v>
      </c>
      <c r="H9" s="112">
        <f>usaglašenost!E2</f>
        <v>2</v>
      </c>
      <c r="I9" s="15"/>
      <c r="J9" s="15"/>
      <c r="K9" s="15"/>
    </row>
    <row r="10" spans="1:11" ht="19.5" customHeight="1">
      <c r="A10" s="109"/>
      <c r="B10" s="113" t="s">
        <v>91</v>
      </c>
      <c r="C10" s="113" t="str">
        <f>IF(C9&gt;=C28,"Kritičan",IF(C9&gt;=C29,"Visok",IF(C9&gt;=C30,"Srednji",(IF(C9&gt;=C31,"Nizak",IF(C9&gt;=C32,"Neznatan"))))))</f>
        <v>Nizak</v>
      </c>
      <c r="D10" s="110"/>
      <c r="E10" s="110"/>
      <c r="F10" s="110"/>
      <c r="G10" s="110"/>
      <c r="H10" s="110"/>
      <c r="I10" s="15"/>
      <c r="J10" s="15"/>
      <c r="K10" s="15"/>
    </row>
    <row r="11" spans="1:11" ht="18">
      <c r="A11" s="109"/>
      <c r="B11" s="114"/>
      <c r="C11" s="114"/>
      <c r="D11" s="114"/>
      <c r="E11" s="114"/>
      <c r="F11" s="114"/>
      <c r="G11" s="114"/>
      <c r="H11" s="114"/>
      <c r="I11" s="15"/>
      <c r="J11" s="15"/>
      <c r="K11" s="15"/>
    </row>
    <row r="12" spans="1:11" ht="34.5" customHeight="1">
      <c r="A12" s="109"/>
      <c r="B12" s="165" t="s">
        <v>213</v>
      </c>
      <c r="C12" s="165"/>
      <c r="D12" s="165"/>
      <c r="E12" s="155" t="s">
        <v>91</v>
      </c>
      <c r="F12" s="155"/>
      <c r="G12" s="115"/>
      <c r="H12" s="115"/>
      <c r="I12" s="45"/>
      <c r="J12" s="45"/>
      <c r="K12" s="45"/>
    </row>
    <row r="13" spans="1:11" ht="19.5" customHeight="1">
      <c r="A13" s="109"/>
      <c r="B13" s="158" t="s">
        <v>112</v>
      </c>
      <c r="C13" s="158"/>
      <c r="D13" s="158"/>
      <c r="E13" s="156" t="s">
        <v>164</v>
      </c>
      <c r="F13" s="157"/>
      <c r="G13" s="115"/>
      <c r="H13" s="115"/>
      <c r="I13" s="45"/>
      <c r="J13" s="45"/>
      <c r="K13" s="45"/>
    </row>
    <row r="14" spans="1:11" ht="17.25" customHeight="1">
      <c r="A14" s="109"/>
      <c r="B14" s="158" t="s">
        <v>110</v>
      </c>
      <c r="C14" s="158"/>
      <c r="D14" s="158"/>
      <c r="E14" s="163" t="s">
        <v>93</v>
      </c>
      <c r="F14" s="164"/>
      <c r="G14" s="115"/>
      <c r="H14" s="115"/>
      <c r="I14" s="45"/>
      <c r="J14" s="45"/>
      <c r="K14" s="45"/>
    </row>
    <row r="15" spans="1:11" ht="18.75" customHeight="1">
      <c r="A15" s="109"/>
      <c r="B15" s="158" t="s">
        <v>113</v>
      </c>
      <c r="C15" s="158"/>
      <c r="D15" s="158"/>
      <c r="E15" s="163" t="s">
        <v>94</v>
      </c>
      <c r="F15" s="164"/>
      <c r="G15" s="115"/>
      <c r="H15" s="115"/>
      <c r="I15" s="45"/>
      <c r="J15" s="45"/>
      <c r="K15" s="45"/>
    </row>
    <row r="16" spans="1:11" ht="18.75" customHeight="1">
      <c r="A16" s="109"/>
      <c r="B16" s="158" t="s">
        <v>114</v>
      </c>
      <c r="C16" s="158"/>
      <c r="D16" s="158"/>
      <c r="E16" s="153" t="s">
        <v>95</v>
      </c>
      <c r="F16" s="154"/>
      <c r="G16" s="115"/>
      <c r="H16" s="115"/>
      <c r="I16" s="46"/>
      <c r="J16" s="46"/>
      <c r="K16" s="46"/>
    </row>
    <row r="17" spans="1:11" ht="21" customHeight="1">
      <c r="A17" s="109"/>
      <c r="B17" s="128" t="s">
        <v>176</v>
      </c>
      <c r="C17" s="129"/>
      <c r="D17" s="130"/>
      <c r="E17" s="131" t="s">
        <v>175</v>
      </c>
      <c r="F17" s="131"/>
      <c r="G17" s="115"/>
      <c r="H17" s="115"/>
      <c r="I17" s="46"/>
      <c r="J17" s="46"/>
      <c r="K17" s="46"/>
    </row>
    <row r="18" spans="1:11" ht="18">
      <c r="A18" s="109"/>
      <c r="B18" s="114"/>
      <c r="C18" s="114"/>
      <c r="D18" s="114"/>
      <c r="E18" s="114"/>
      <c r="F18" s="114"/>
      <c r="G18" s="114"/>
      <c r="H18" s="114"/>
      <c r="I18" s="15"/>
      <c r="J18" s="15"/>
      <c r="K18" s="15"/>
    </row>
    <row r="19" spans="1:11" ht="18.75">
      <c r="A19" s="109"/>
      <c r="B19" s="136" t="s">
        <v>75</v>
      </c>
      <c r="C19" s="137"/>
      <c r="D19" s="137"/>
      <c r="E19" s="137"/>
      <c r="F19" s="137"/>
      <c r="G19" s="116"/>
      <c r="H19" s="116"/>
      <c r="I19" s="15"/>
      <c r="J19" s="15"/>
      <c r="K19" s="15"/>
    </row>
    <row r="20" spans="1:11" ht="18.75">
      <c r="A20" s="143" t="s">
        <v>189</v>
      </c>
      <c r="B20" s="144"/>
      <c r="C20" s="144"/>
      <c r="D20" s="144"/>
      <c r="E20" s="144"/>
      <c r="F20" s="144"/>
      <c r="G20" s="145"/>
      <c r="H20" s="117">
        <v>2</v>
      </c>
      <c r="I20" s="15"/>
      <c r="J20" s="15"/>
      <c r="K20" s="15"/>
    </row>
    <row r="21" spans="1:11" ht="18">
      <c r="A21" s="109"/>
      <c r="B21" s="118"/>
      <c r="C21" s="116"/>
      <c r="D21" s="116"/>
      <c r="E21" s="116"/>
      <c r="F21" s="116"/>
      <c r="G21" s="116"/>
      <c r="H21" s="119"/>
      <c r="I21" s="15"/>
      <c r="J21" s="15"/>
      <c r="K21" s="15"/>
    </row>
    <row r="22" spans="1:11" ht="15.75" customHeight="1">
      <c r="A22" s="138" t="s">
        <v>191</v>
      </c>
      <c r="B22" s="139"/>
      <c r="C22" s="139"/>
      <c r="D22" s="139"/>
      <c r="E22" s="139"/>
      <c r="F22" s="139"/>
      <c r="G22" s="140"/>
      <c r="H22" s="87"/>
      <c r="I22" s="15"/>
      <c r="J22" s="15"/>
      <c r="K22" s="15"/>
    </row>
    <row r="23" spans="1:11" ht="18">
      <c r="A23" s="109"/>
      <c r="B23" s="120"/>
      <c r="C23" s="120"/>
      <c r="D23" s="120"/>
      <c r="E23" s="120"/>
      <c r="F23" s="116"/>
      <c r="G23" s="116"/>
      <c r="H23" s="119"/>
      <c r="I23" s="15"/>
      <c r="J23" s="15"/>
      <c r="K23" s="15"/>
    </row>
    <row r="24" spans="1:11" ht="18.75">
      <c r="A24" s="141" t="s">
        <v>190</v>
      </c>
      <c r="B24" s="142"/>
      <c r="C24" s="142"/>
      <c r="D24" s="142"/>
      <c r="E24" s="142"/>
      <c r="F24" s="142"/>
      <c r="G24" s="140"/>
      <c r="H24" s="121"/>
      <c r="I24" s="15"/>
      <c r="J24" s="15"/>
      <c r="K24" s="15"/>
    </row>
    <row r="25" spans="1:11" ht="18">
      <c r="A25" s="109"/>
      <c r="B25" s="122"/>
      <c r="C25" s="122"/>
      <c r="D25" s="122"/>
      <c r="E25" s="122"/>
      <c r="F25" s="122"/>
      <c r="G25" s="122"/>
      <c r="H25" s="122"/>
      <c r="I25" s="15"/>
      <c r="J25" s="15"/>
      <c r="K25" s="15"/>
    </row>
    <row r="26" spans="1:12" ht="18">
      <c r="A26" s="109"/>
      <c r="B26" s="135" t="s">
        <v>92</v>
      </c>
      <c r="C26" s="135"/>
      <c r="D26" s="135"/>
      <c r="E26" s="116"/>
      <c r="F26" s="116"/>
      <c r="G26" s="109"/>
      <c r="H26" s="109"/>
      <c r="I26" s="15"/>
      <c r="J26" s="15"/>
      <c r="K26" s="15"/>
      <c r="L26" s="69"/>
    </row>
    <row r="27" spans="1:11" ht="18">
      <c r="A27" s="109"/>
      <c r="B27" s="110"/>
      <c r="C27" s="110" t="s">
        <v>19</v>
      </c>
      <c r="D27" s="110" t="s">
        <v>20</v>
      </c>
      <c r="E27" s="116"/>
      <c r="F27" s="116"/>
      <c r="G27" s="109"/>
      <c r="H27" s="109"/>
      <c r="I27" s="15"/>
      <c r="J27" s="15"/>
      <c r="K27" s="15"/>
    </row>
    <row r="28" spans="1:11" ht="15" customHeight="1">
      <c r="A28" s="109"/>
      <c r="B28" s="110" t="s">
        <v>164</v>
      </c>
      <c r="C28" s="110">
        <v>2540</v>
      </c>
      <c r="D28" s="110">
        <v>10000</v>
      </c>
      <c r="E28" s="116"/>
      <c r="F28" s="116"/>
      <c r="G28" s="109"/>
      <c r="H28" s="109"/>
      <c r="I28" s="15"/>
      <c r="J28" s="15"/>
      <c r="K28" s="15"/>
    </row>
    <row r="29" spans="1:11" ht="15" customHeight="1">
      <c r="A29" s="109"/>
      <c r="B29" s="110" t="s">
        <v>93</v>
      </c>
      <c r="C29" s="110">
        <v>972</v>
      </c>
      <c r="D29" s="110">
        <v>2539</v>
      </c>
      <c r="E29" s="116"/>
      <c r="F29" s="116"/>
      <c r="G29" s="109"/>
      <c r="H29" s="109"/>
      <c r="I29" s="15"/>
      <c r="J29" s="15"/>
      <c r="K29" s="15"/>
    </row>
    <row r="30" spans="1:11" ht="15" customHeight="1">
      <c r="A30" s="109"/>
      <c r="B30" s="110" t="s">
        <v>94</v>
      </c>
      <c r="C30" s="110">
        <v>198</v>
      </c>
      <c r="D30" s="110">
        <v>971</v>
      </c>
      <c r="E30" s="116"/>
      <c r="F30" s="116"/>
      <c r="G30" s="109"/>
      <c r="H30" s="109"/>
      <c r="I30" s="15"/>
      <c r="J30" s="15"/>
      <c r="K30" s="15"/>
    </row>
    <row r="31" spans="1:11" ht="15" customHeight="1">
      <c r="A31" s="109"/>
      <c r="B31" s="110" t="s">
        <v>95</v>
      </c>
      <c r="C31" s="110">
        <v>0.1</v>
      </c>
      <c r="D31" s="110">
        <v>197</v>
      </c>
      <c r="E31" s="116"/>
      <c r="F31" s="116"/>
      <c r="G31" s="109"/>
      <c r="H31" s="109"/>
      <c r="I31" s="15"/>
      <c r="J31" s="15"/>
      <c r="K31" s="15"/>
    </row>
    <row r="32" spans="1:11" ht="18">
      <c r="A32" s="109"/>
      <c r="B32" s="123" t="s">
        <v>175</v>
      </c>
      <c r="C32" s="123">
        <v>0</v>
      </c>
      <c r="D32" s="123">
        <v>0</v>
      </c>
      <c r="E32" s="109"/>
      <c r="F32" s="109"/>
      <c r="G32" s="109"/>
      <c r="H32" s="109"/>
      <c r="I32" s="15"/>
      <c r="J32" s="15"/>
      <c r="K32" s="15"/>
    </row>
    <row r="33" spans="1:11" ht="18">
      <c r="A33" s="109"/>
      <c r="B33" s="109"/>
      <c r="C33" s="109"/>
      <c r="D33" s="109"/>
      <c r="E33" s="109"/>
      <c r="F33" s="109"/>
      <c r="G33" s="109"/>
      <c r="H33" s="109"/>
      <c r="I33" s="15"/>
      <c r="J33" s="15"/>
      <c r="K33" s="15"/>
    </row>
    <row r="34" spans="1:11" ht="51.75" customHeight="1">
      <c r="A34" s="109"/>
      <c r="B34" s="132" t="s">
        <v>192</v>
      </c>
      <c r="C34" s="133"/>
      <c r="D34" s="133"/>
      <c r="E34" s="133"/>
      <c r="F34" s="133"/>
      <c r="G34" s="134"/>
      <c r="H34" s="134"/>
      <c r="I34" s="15"/>
      <c r="J34" s="15"/>
      <c r="K34" s="15"/>
    </row>
    <row r="35" spans="1:11" ht="18">
      <c r="A35" s="108"/>
      <c r="B35" s="109"/>
      <c r="C35" s="109"/>
      <c r="D35" s="109"/>
      <c r="E35" s="109"/>
      <c r="F35" s="109"/>
      <c r="G35" s="109"/>
      <c r="H35" s="109"/>
      <c r="I35" s="15"/>
      <c r="J35" s="15"/>
      <c r="K35" s="15"/>
    </row>
    <row r="36" spans="1:11" ht="18">
      <c r="A36" s="108"/>
      <c r="B36" s="124" t="s">
        <v>179</v>
      </c>
      <c r="C36" s="124"/>
      <c r="D36" s="124"/>
      <c r="E36" s="124"/>
      <c r="F36" s="124"/>
      <c r="G36" s="124"/>
      <c r="H36" s="109"/>
      <c r="I36" s="15"/>
      <c r="J36" s="15"/>
      <c r="K36" s="15"/>
    </row>
    <row r="37" spans="1:11" ht="18">
      <c r="A37" s="108"/>
      <c r="B37" s="109" t="s">
        <v>177</v>
      </c>
      <c r="C37" s="109"/>
      <c r="D37" s="109"/>
      <c r="E37" s="109"/>
      <c r="F37" s="109"/>
      <c r="G37" s="109"/>
      <c r="H37" s="109"/>
      <c r="I37" s="15"/>
      <c r="J37" s="15"/>
      <c r="K37" s="15"/>
    </row>
    <row r="38" spans="1:11" ht="18">
      <c r="A38" s="108"/>
      <c r="B38" s="109" t="s">
        <v>178</v>
      </c>
      <c r="C38" s="109"/>
      <c r="D38" s="109"/>
      <c r="E38" s="109"/>
      <c r="F38" s="109"/>
      <c r="G38" s="109"/>
      <c r="H38" s="109"/>
      <c r="I38" s="15"/>
      <c r="J38" s="15"/>
      <c r="K38" s="15"/>
    </row>
    <row r="39" spans="1:11" ht="18">
      <c r="A39" s="108"/>
      <c r="B39" s="109" t="s">
        <v>182</v>
      </c>
      <c r="C39" s="109"/>
      <c r="D39" s="109"/>
      <c r="E39" s="109"/>
      <c r="F39" s="109"/>
      <c r="G39" s="109"/>
      <c r="H39" s="109"/>
      <c r="I39" s="15"/>
      <c r="J39" s="15"/>
      <c r="K39" s="15"/>
    </row>
    <row r="40" spans="1:11" ht="18">
      <c r="A40" s="108"/>
      <c r="B40" s="109" t="s">
        <v>183</v>
      </c>
      <c r="C40" s="109"/>
      <c r="D40" s="109"/>
      <c r="E40" s="109"/>
      <c r="F40" s="109"/>
      <c r="G40" s="109"/>
      <c r="H40" s="109"/>
      <c r="I40" s="15"/>
      <c r="J40" s="15"/>
      <c r="K40" s="15"/>
    </row>
    <row r="41" spans="1:11" ht="18">
      <c r="A41" s="108"/>
      <c r="B41" s="109" t="s">
        <v>181</v>
      </c>
      <c r="C41" s="109"/>
      <c r="D41" s="109"/>
      <c r="E41" s="109"/>
      <c r="F41" s="109"/>
      <c r="G41" s="125"/>
      <c r="H41" s="109"/>
      <c r="I41" s="15"/>
      <c r="J41" s="15"/>
      <c r="K41" s="15"/>
    </row>
    <row r="42" spans="1:11" ht="18">
      <c r="A42" s="108"/>
      <c r="B42" s="109" t="s">
        <v>184</v>
      </c>
      <c r="C42" s="109"/>
      <c r="D42" s="109"/>
      <c r="E42" s="109"/>
      <c r="F42" s="109"/>
      <c r="G42" s="109"/>
      <c r="H42" s="109"/>
      <c r="I42" s="15"/>
      <c r="J42" s="15"/>
      <c r="K42" s="15"/>
    </row>
    <row r="43" spans="1:11" ht="18">
      <c r="A43" s="108"/>
      <c r="B43" s="109" t="s">
        <v>180</v>
      </c>
      <c r="C43" s="109"/>
      <c r="D43" s="109"/>
      <c r="E43" s="109"/>
      <c r="F43" s="109"/>
      <c r="G43" s="109"/>
      <c r="H43" s="109"/>
      <c r="I43" s="15"/>
      <c r="J43" s="15"/>
      <c r="K43" s="15"/>
    </row>
    <row r="44" spans="1:11" ht="18">
      <c r="A44" s="108"/>
      <c r="B44" s="124" t="s">
        <v>187</v>
      </c>
      <c r="C44" s="124"/>
      <c r="D44" s="124"/>
      <c r="E44" s="124"/>
      <c r="F44" s="124"/>
      <c r="G44" s="126"/>
      <c r="H44" s="127"/>
      <c r="I44" s="70"/>
      <c r="J44" s="15"/>
      <c r="K44" s="15"/>
    </row>
    <row r="45" spans="1:11" ht="18">
      <c r="A45" s="108"/>
      <c r="B45" s="109"/>
      <c r="C45" s="109"/>
      <c r="D45" s="109"/>
      <c r="E45" s="109"/>
      <c r="F45" s="108"/>
      <c r="G45" s="108"/>
      <c r="H45" s="108"/>
      <c r="I45" s="15"/>
      <c r="J45" s="15"/>
      <c r="K45" s="15"/>
    </row>
    <row r="46" spans="1:11" ht="18">
      <c r="A46" s="108"/>
      <c r="B46" s="108"/>
      <c r="C46" s="108"/>
      <c r="D46" s="108"/>
      <c r="E46" s="108"/>
      <c r="F46" s="108"/>
      <c r="G46" s="108"/>
      <c r="H46" s="108"/>
      <c r="I46" s="15"/>
      <c r="J46" s="15"/>
      <c r="K46" s="15"/>
    </row>
    <row r="47" spans="1:11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</sheetData>
  <sheetProtection password="B6AC" sheet="1" formatCells="0" formatColumns="0" formatRows="0" autoFilter="0"/>
  <mergeCells count="25">
    <mergeCell ref="B1:H1"/>
    <mergeCell ref="B7:H7"/>
    <mergeCell ref="E14:F14"/>
    <mergeCell ref="B12:D12"/>
    <mergeCell ref="B13:D13"/>
    <mergeCell ref="B15:D15"/>
    <mergeCell ref="E15:F15"/>
    <mergeCell ref="B14:D14"/>
    <mergeCell ref="B2:H2"/>
    <mergeCell ref="B3:H3"/>
    <mergeCell ref="B4:H4"/>
    <mergeCell ref="B5:H5"/>
    <mergeCell ref="B6:H6"/>
    <mergeCell ref="E16:F16"/>
    <mergeCell ref="E12:F12"/>
    <mergeCell ref="E13:F13"/>
    <mergeCell ref="B16:D16"/>
    <mergeCell ref="B17:D17"/>
    <mergeCell ref="E17:F17"/>
    <mergeCell ref="B34:H34"/>
    <mergeCell ref="B26:D26"/>
    <mergeCell ref="B19:F19"/>
    <mergeCell ref="A22:G22"/>
    <mergeCell ref="A24:G24"/>
    <mergeCell ref="A20:G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8"/>
  <sheetViews>
    <sheetView zoomScale="80" zoomScaleNormal="80" zoomScalePageLayoutView="0" workbookViewId="0" topLeftCell="A1">
      <selection activeCell="E14" sqref="E14:E15"/>
    </sheetView>
  </sheetViews>
  <sheetFormatPr defaultColWidth="9.140625" defaultRowHeight="15"/>
  <cols>
    <col min="1" max="1" width="3.57421875" style="1" customWidth="1"/>
    <col min="2" max="2" width="13.7109375" style="8" customWidth="1"/>
    <col min="3" max="3" width="127.7109375" style="10" customWidth="1"/>
    <col min="4" max="4" width="19.8515625" style="11" customWidth="1"/>
    <col min="5" max="6" width="14.00390625" style="8" customWidth="1"/>
    <col min="7" max="7" width="8.421875" style="1" customWidth="1"/>
    <col min="8" max="8" width="21.8515625" style="1" customWidth="1"/>
    <col min="9" max="9" width="12.8515625" style="1" customWidth="1"/>
    <col min="10" max="10" width="13.140625" style="1" customWidth="1"/>
    <col min="11" max="11" width="13.7109375" style="1" customWidth="1"/>
    <col min="12" max="16384" width="9.140625" style="1" customWidth="1"/>
  </cols>
  <sheetData>
    <row r="1" spans="2:5" ht="18.75">
      <c r="B1" s="168" t="s">
        <v>9</v>
      </c>
      <c r="C1" s="169"/>
      <c r="D1" s="169"/>
      <c r="E1" s="169"/>
    </row>
    <row r="2" spans="2:6" s="9" customFormat="1" ht="18">
      <c r="B2" s="170" t="s">
        <v>100</v>
      </c>
      <c r="C2" s="170"/>
      <c r="D2" s="170"/>
      <c r="E2" s="85">
        <f>E7+E16+E25+E38</f>
        <v>2.4000000000000004</v>
      </c>
      <c r="F2" s="8"/>
    </row>
    <row r="3" spans="2:6" s="9" customFormat="1" ht="18.75">
      <c r="B3" s="171"/>
      <c r="C3" s="171"/>
      <c r="D3" s="171"/>
      <c r="E3" s="171"/>
      <c r="F3" s="8"/>
    </row>
    <row r="4" spans="2:5" ht="18.75">
      <c r="B4" s="174" t="s">
        <v>195</v>
      </c>
      <c r="C4" s="175"/>
      <c r="D4" s="175"/>
      <c r="E4" s="175"/>
    </row>
    <row r="5" spans="2:5" s="9" customFormat="1" ht="18.75">
      <c r="B5" s="178" t="s">
        <v>12</v>
      </c>
      <c r="C5" s="179"/>
      <c r="D5" s="79" t="s">
        <v>11</v>
      </c>
      <c r="E5" s="86">
        <v>1</v>
      </c>
    </row>
    <row r="6" spans="2:5" ht="18">
      <c r="B6" s="80" t="s">
        <v>11</v>
      </c>
      <c r="C6" s="81" t="s">
        <v>13</v>
      </c>
      <c r="D6" s="82" t="s">
        <v>16</v>
      </c>
      <c r="E6" s="72">
        <v>3.5</v>
      </c>
    </row>
    <row r="7" spans="2:5" ht="19.5" customHeight="1">
      <c r="B7" s="72">
        <v>0</v>
      </c>
      <c r="C7" s="71" t="s">
        <v>36</v>
      </c>
      <c r="D7" s="82" t="s">
        <v>14</v>
      </c>
      <c r="E7" s="87">
        <f>E5*(E6/5)</f>
        <v>0.7</v>
      </c>
    </row>
    <row r="8" spans="2:5" ht="18.75" customHeight="1">
      <c r="B8" s="72">
        <v>1</v>
      </c>
      <c r="C8" s="71" t="s">
        <v>206</v>
      </c>
      <c r="D8" s="82"/>
      <c r="E8" s="72"/>
    </row>
    <row r="9" spans="2:5" ht="19.5" customHeight="1">
      <c r="B9" s="72">
        <v>3</v>
      </c>
      <c r="C9" s="71" t="s">
        <v>201</v>
      </c>
      <c r="D9" s="82"/>
      <c r="E9" s="72"/>
    </row>
    <row r="10" spans="2:5" ht="19.5" customHeight="1">
      <c r="B10" s="72">
        <v>4</v>
      </c>
      <c r="C10" s="71" t="s">
        <v>202</v>
      </c>
      <c r="D10" s="82"/>
      <c r="E10" s="72"/>
    </row>
    <row r="11" spans="2:9" ht="19.5" customHeight="1">
      <c r="B11" s="72">
        <v>5</v>
      </c>
      <c r="C11" s="71" t="s">
        <v>203</v>
      </c>
      <c r="D11" s="82"/>
      <c r="E11" s="72"/>
      <c r="I11" s="16"/>
    </row>
    <row r="12" spans="2:5" ht="44.25" customHeight="1">
      <c r="B12" s="172" t="s">
        <v>225</v>
      </c>
      <c r="C12" s="181"/>
      <c r="D12" s="181"/>
      <c r="E12" s="181"/>
    </row>
    <row r="13" spans="2:5" ht="18.75">
      <c r="B13" s="176"/>
      <c r="C13" s="177"/>
      <c r="D13" s="177"/>
      <c r="E13" s="177"/>
    </row>
    <row r="14" spans="2:6" s="9" customFormat="1" ht="18.75">
      <c r="B14" s="178" t="s">
        <v>15</v>
      </c>
      <c r="C14" s="180"/>
      <c r="D14" s="79" t="s">
        <v>11</v>
      </c>
      <c r="E14" s="86">
        <v>1</v>
      </c>
      <c r="F14" s="8"/>
    </row>
    <row r="15" spans="2:5" ht="18">
      <c r="B15" s="80" t="s">
        <v>11</v>
      </c>
      <c r="C15" s="81" t="s">
        <v>13</v>
      </c>
      <c r="D15" s="82" t="s">
        <v>16</v>
      </c>
      <c r="E15" s="72">
        <v>2</v>
      </c>
    </row>
    <row r="16" spans="2:5" ht="19.5" customHeight="1">
      <c r="B16" s="72">
        <v>0</v>
      </c>
      <c r="C16" s="71" t="s">
        <v>37</v>
      </c>
      <c r="D16" s="82" t="s">
        <v>14</v>
      </c>
      <c r="E16" s="87">
        <f>E14*(E15/5)</f>
        <v>0.4</v>
      </c>
    </row>
    <row r="17" spans="2:5" ht="19.5" customHeight="1">
      <c r="B17" s="72">
        <v>1</v>
      </c>
      <c r="C17" s="71" t="s">
        <v>205</v>
      </c>
      <c r="D17" s="83"/>
      <c r="E17" s="83"/>
    </row>
    <row r="18" spans="2:5" ht="19.5" customHeight="1">
      <c r="B18" s="72">
        <v>3</v>
      </c>
      <c r="C18" s="71" t="s">
        <v>204</v>
      </c>
      <c r="D18" s="82"/>
      <c r="E18" s="72"/>
    </row>
    <row r="19" spans="2:5" ht="19.5" customHeight="1">
      <c r="B19" s="72">
        <v>4</v>
      </c>
      <c r="C19" s="71" t="s">
        <v>202</v>
      </c>
      <c r="D19" s="82"/>
      <c r="E19" s="72"/>
    </row>
    <row r="20" spans="2:5" ht="19.5" customHeight="1">
      <c r="B20" s="72">
        <v>5</v>
      </c>
      <c r="C20" s="71" t="s">
        <v>203</v>
      </c>
      <c r="D20" s="82"/>
      <c r="E20" s="72"/>
    </row>
    <row r="21" spans="2:5" ht="40.5" customHeight="1">
      <c r="B21" s="172" t="s">
        <v>226</v>
      </c>
      <c r="C21" s="181"/>
      <c r="D21" s="181"/>
      <c r="E21" s="181"/>
    </row>
    <row r="22" spans="2:5" ht="15.75" customHeight="1">
      <c r="B22" s="176"/>
      <c r="C22" s="177"/>
      <c r="D22" s="177"/>
      <c r="E22" s="177"/>
    </row>
    <row r="23" spans="2:5" s="9" customFormat="1" ht="18.75">
      <c r="B23" s="178" t="s">
        <v>173</v>
      </c>
      <c r="C23" s="179"/>
      <c r="D23" s="79" t="s">
        <v>11</v>
      </c>
      <c r="E23" s="86">
        <v>1</v>
      </c>
    </row>
    <row r="24" spans="2:5" ht="18">
      <c r="B24" s="80" t="s">
        <v>11</v>
      </c>
      <c r="C24" s="81" t="s">
        <v>13</v>
      </c>
      <c r="D24" s="82" t="s">
        <v>16</v>
      </c>
      <c r="E24" s="72">
        <v>3.5</v>
      </c>
    </row>
    <row r="25" spans="2:5" ht="19.5" customHeight="1">
      <c r="B25" s="72">
        <v>0</v>
      </c>
      <c r="C25" s="71" t="s">
        <v>103</v>
      </c>
      <c r="D25" s="82" t="s">
        <v>14</v>
      </c>
      <c r="E25" s="87">
        <f>E23*(E24/5)</f>
        <v>0.7</v>
      </c>
    </row>
    <row r="26" spans="2:5" ht="19.5" customHeight="1">
      <c r="B26" s="72">
        <v>1</v>
      </c>
      <c r="C26" s="71" t="s">
        <v>157</v>
      </c>
      <c r="D26" s="82"/>
      <c r="E26" s="72"/>
    </row>
    <row r="27" spans="2:5" ht="19.5" customHeight="1">
      <c r="B27" s="72">
        <v>2</v>
      </c>
      <c r="C27" s="71" t="s">
        <v>158</v>
      </c>
      <c r="D27" s="82"/>
      <c r="E27" s="72"/>
    </row>
    <row r="28" spans="2:5" ht="19.5" customHeight="1">
      <c r="B28" s="72">
        <v>3</v>
      </c>
      <c r="C28" s="71" t="s">
        <v>161</v>
      </c>
      <c r="D28" s="82"/>
      <c r="E28" s="72"/>
    </row>
    <row r="29" spans="2:5" ht="19.5" customHeight="1">
      <c r="B29" s="72">
        <v>4</v>
      </c>
      <c r="C29" s="71" t="s">
        <v>162</v>
      </c>
      <c r="D29" s="82"/>
      <c r="E29" s="72"/>
    </row>
    <row r="30" spans="2:5" ht="19.5" customHeight="1">
      <c r="B30" s="72">
        <v>5</v>
      </c>
      <c r="C30" s="71" t="s">
        <v>163</v>
      </c>
      <c r="D30" s="82"/>
      <c r="E30" s="72"/>
    </row>
    <row r="31" spans="2:5" ht="19.5" customHeight="1">
      <c r="B31" s="172" t="s">
        <v>104</v>
      </c>
      <c r="C31" s="173"/>
      <c r="D31" s="82"/>
      <c r="E31" s="72"/>
    </row>
    <row r="32" spans="2:5" ht="19.5" customHeight="1">
      <c r="B32" s="72">
        <v>3</v>
      </c>
      <c r="C32" s="71" t="s">
        <v>159</v>
      </c>
      <c r="D32" s="82"/>
      <c r="E32" s="72"/>
    </row>
    <row r="33" spans="2:5" ht="19.5" customHeight="1">
      <c r="B33" s="72">
        <v>4</v>
      </c>
      <c r="C33" s="71" t="s">
        <v>160</v>
      </c>
      <c r="D33" s="82"/>
      <c r="E33" s="72"/>
    </row>
    <row r="34" spans="2:5" ht="19.5" customHeight="1">
      <c r="B34" s="72">
        <v>5</v>
      </c>
      <c r="C34" s="71" t="s">
        <v>161</v>
      </c>
      <c r="D34" s="82"/>
      <c r="E34" s="72"/>
    </row>
    <row r="35" spans="2:5" ht="18.75">
      <c r="B35" s="176"/>
      <c r="C35" s="177"/>
      <c r="D35" s="177"/>
      <c r="E35" s="177"/>
    </row>
    <row r="36" spans="2:5" s="9" customFormat="1" ht="18.75">
      <c r="B36" s="178" t="s">
        <v>172</v>
      </c>
      <c r="C36" s="179"/>
      <c r="D36" s="79" t="s">
        <v>11</v>
      </c>
      <c r="E36" s="86">
        <v>3</v>
      </c>
    </row>
    <row r="37" spans="2:5" ht="18">
      <c r="B37" s="80" t="s">
        <v>11</v>
      </c>
      <c r="C37" s="81" t="s">
        <v>13</v>
      </c>
      <c r="D37" s="82" t="s">
        <v>16</v>
      </c>
      <c r="E37" s="72">
        <v>1</v>
      </c>
    </row>
    <row r="38" spans="2:5" ht="19.5" customHeight="1">
      <c r="B38" s="72">
        <v>0</v>
      </c>
      <c r="C38" s="71" t="s">
        <v>55</v>
      </c>
      <c r="D38" s="82" t="s">
        <v>14</v>
      </c>
      <c r="E38" s="87">
        <f>E36*(E37/5)</f>
        <v>0.6000000000000001</v>
      </c>
    </row>
    <row r="39" spans="2:5" ht="19.5" customHeight="1">
      <c r="B39" s="72">
        <v>1</v>
      </c>
      <c r="C39" s="71" t="s">
        <v>17</v>
      </c>
      <c r="D39" s="82"/>
      <c r="E39" s="72"/>
    </row>
    <row r="40" spans="2:5" ht="19.5" customHeight="1">
      <c r="B40" s="72">
        <v>2</v>
      </c>
      <c r="C40" s="71" t="s">
        <v>39</v>
      </c>
      <c r="D40" s="82"/>
      <c r="E40" s="72"/>
    </row>
    <row r="41" spans="2:5" ht="19.5" customHeight="1">
      <c r="B41" s="72">
        <v>3</v>
      </c>
      <c r="C41" s="71" t="s">
        <v>40</v>
      </c>
      <c r="D41" s="82"/>
      <c r="E41" s="72"/>
    </row>
    <row r="42" spans="2:5" ht="19.5" customHeight="1">
      <c r="B42" s="72">
        <v>4</v>
      </c>
      <c r="C42" s="71" t="s">
        <v>18</v>
      </c>
      <c r="D42" s="82"/>
      <c r="E42" s="72"/>
    </row>
    <row r="43" spans="2:5" ht="19.5" customHeight="1">
      <c r="B43" s="72">
        <v>5</v>
      </c>
      <c r="C43" s="71" t="s">
        <v>41</v>
      </c>
      <c r="D43" s="82"/>
      <c r="E43" s="72"/>
    </row>
    <row r="44" spans="2:5" ht="15">
      <c r="B44" s="12"/>
      <c r="C44" s="13"/>
      <c r="D44" s="14"/>
      <c r="E44" s="12"/>
    </row>
    <row r="45" spans="2:5" ht="15">
      <c r="B45" s="12"/>
      <c r="C45" s="13"/>
      <c r="D45" s="14"/>
      <c r="E45" s="12"/>
    </row>
    <row r="46" spans="2:5" ht="15">
      <c r="B46" s="12"/>
      <c r="C46" s="13"/>
      <c r="D46" s="14"/>
      <c r="E46" s="12"/>
    </row>
    <row r="47" spans="2:5" ht="15">
      <c r="B47" s="12"/>
      <c r="C47" s="13"/>
      <c r="D47" s="14"/>
      <c r="E47" s="12"/>
    </row>
    <row r="48" spans="2:5" ht="15">
      <c r="B48" s="12"/>
      <c r="C48" s="13"/>
      <c r="D48" s="14"/>
      <c r="E48" s="12"/>
    </row>
    <row r="49" spans="2:5" ht="15">
      <c r="B49" s="12"/>
      <c r="C49" s="13"/>
      <c r="D49" s="14"/>
      <c r="E49" s="12"/>
    </row>
    <row r="50" spans="2:5" ht="15">
      <c r="B50" s="12"/>
      <c r="C50" s="13"/>
      <c r="D50" s="14"/>
      <c r="E50" s="12"/>
    </row>
    <row r="51" spans="2:5" ht="15">
      <c r="B51" s="12"/>
      <c r="C51" s="13"/>
      <c r="D51" s="14"/>
      <c r="E51" s="12"/>
    </row>
    <row r="52" spans="2:5" ht="15">
      <c r="B52" s="12"/>
      <c r="C52" s="13"/>
      <c r="D52" s="14"/>
      <c r="E52" s="12"/>
    </row>
    <row r="53" spans="2:5" ht="15">
      <c r="B53" s="12"/>
      <c r="C53" s="13"/>
      <c r="D53" s="14"/>
      <c r="E53" s="12"/>
    </row>
    <row r="54" spans="2:5" ht="15">
      <c r="B54" s="12"/>
      <c r="C54" s="13"/>
      <c r="D54" s="14"/>
      <c r="E54" s="12"/>
    </row>
    <row r="55" spans="2:5" ht="15">
      <c r="B55" s="12"/>
      <c r="C55" s="13"/>
      <c r="D55" s="14"/>
      <c r="E55" s="12"/>
    </row>
    <row r="56" spans="2:5" ht="15">
      <c r="B56" s="12"/>
      <c r="C56" s="13"/>
      <c r="D56" s="14"/>
      <c r="E56" s="12"/>
    </row>
    <row r="57" spans="2:5" ht="15">
      <c r="B57" s="12"/>
      <c r="C57" s="13"/>
      <c r="D57" s="14"/>
      <c r="E57" s="12"/>
    </row>
    <row r="58" spans="2:5" ht="15">
      <c r="B58" s="12"/>
      <c r="C58" s="13"/>
      <c r="D58" s="14"/>
      <c r="E58" s="12"/>
    </row>
    <row r="59" spans="2:5" ht="15">
      <c r="B59" s="12"/>
      <c r="C59" s="13"/>
      <c r="D59" s="14"/>
      <c r="E59" s="12"/>
    </row>
    <row r="60" spans="2:5" ht="15">
      <c r="B60" s="12"/>
      <c r="C60" s="13"/>
      <c r="D60" s="14"/>
      <c r="E60" s="12"/>
    </row>
    <row r="61" spans="2:5" ht="15">
      <c r="B61" s="12"/>
      <c r="C61" s="13"/>
      <c r="D61" s="14"/>
      <c r="E61" s="12"/>
    </row>
    <row r="62" spans="2:5" ht="15">
      <c r="B62" s="12"/>
      <c r="C62" s="13"/>
      <c r="D62" s="14"/>
      <c r="E62" s="12"/>
    </row>
    <row r="63" spans="2:5" ht="15">
      <c r="B63" s="12"/>
      <c r="C63" s="13"/>
      <c r="D63" s="14"/>
      <c r="E63" s="12"/>
    </row>
    <row r="64" spans="2:5" ht="15">
      <c r="B64" s="12"/>
      <c r="C64" s="13"/>
      <c r="D64" s="14"/>
      <c r="E64" s="12"/>
    </row>
    <row r="65" spans="2:5" ht="15">
      <c r="B65" s="12"/>
      <c r="C65" s="13"/>
      <c r="D65" s="14"/>
      <c r="E65" s="12"/>
    </row>
    <row r="66" spans="2:5" ht="15">
      <c r="B66" s="12"/>
      <c r="C66" s="13"/>
      <c r="D66" s="14"/>
      <c r="E66" s="12"/>
    </row>
    <row r="67" spans="2:5" ht="15">
      <c r="B67" s="12"/>
      <c r="C67" s="13"/>
      <c r="D67" s="14"/>
      <c r="E67" s="12"/>
    </row>
    <row r="68" spans="2:5" ht="15">
      <c r="B68" s="12"/>
      <c r="C68" s="13"/>
      <c r="D68" s="14"/>
      <c r="E68" s="12"/>
    </row>
    <row r="69" spans="2:5" ht="15">
      <c r="B69" s="12"/>
      <c r="C69" s="13"/>
      <c r="D69" s="14"/>
      <c r="E69" s="12"/>
    </row>
    <row r="70" spans="2:5" ht="15">
      <c r="B70" s="12"/>
      <c r="C70" s="13"/>
      <c r="D70" s="14"/>
      <c r="E70" s="12"/>
    </row>
    <row r="71" spans="2:5" ht="15">
      <c r="B71" s="12"/>
      <c r="C71" s="13"/>
      <c r="D71" s="14"/>
      <c r="E71" s="12"/>
    </row>
    <row r="72" spans="2:5" ht="15">
      <c r="B72" s="12"/>
      <c r="C72" s="13"/>
      <c r="D72" s="14"/>
      <c r="E72" s="12"/>
    </row>
    <row r="73" spans="2:5" ht="15">
      <c r="B73" s="12"/>
      <c r="C73" s="13"/>
      <c r="D73" s="14"/>
      <c r="E73" s="12"/>
    </row>
    <row r="74" spans="2:5" ht="15">
      <c r="B74" s="12"/>
      <c r="C74" s="13"/>
      <c r="D74" s="14"/>
      <c r="E74" s="12"/>
    </row>
    <row r="75" spans="2:5" ht="15">
      <c r="B75" s="12"/>
      <c r="C75" s="13"/>
      <c r="D75" s="14"/>
      <c r="E75" s="12"/>
    </row>
    <row r="76" spans="2:5" ht="15">
      <c r="B76" s="12"/>
      <c r="C76" s="13"/>
      <c r="D76" s="14"/>
      <c r="E76" s="12"/>
    </row>
    <row r="77" spans="2:5" ht="15">
      <c r="B77" s="12"/>
      <c r="C77" s="13"/>
      <c r="D77" s="14"/>
      <c r="E77" s="12"/>
    </row>
    <row r="78" spans="2:5" ht="15">
      <c r="B78" s="12"/>
      <c r="C78" s="13"/>
      <c r="D78" s="14"/>
      <c r="E78" s="12"/>
    </row>
  </sheetData>
  <sheetProtection password="B6AC" sheet="1" formatCells="0" formatColumns="0" formatRows="0" autoFilter="0"/>
  <mergeCells count="14">
    <mergeCell ref="B36:C36"/>
    <mergeCell ref="B35:E35"/>
    <mergeCell ref="B12:E12"/>
    <mergeCell ref="B21:E21"/>
    <mergeCell ref="B1:E1"/>
    <mergeCell ref="B2:D2"/>
    <mergeCell ref="B3:E3"/>
    <mergeCell ref="B31:C31"/>
    <mergeCell ref="B4:E4"/>
    <mergeCell ref="B13:E13"/>
    <mergeCell ref="B22:E22"/>
    <mergeCell ref="B5:C5"/>
    <mergeCell ref="B14:C1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2.421875" style="1" customWidth="1"/>
    <col min="2" max="2" width="15.8515625" style="2" customWidth="1"/>
    <col min="3" max="3" width="97.8515625" style="3" customWidth="1"/>
    <col min="4" max="4" width="13.00390625" style="4" customWidth="1"/>
    <col min="5" max="16384" width="9.140625" style="1" customWidth="1"/>
  </cols>
  <sheetData>
    <row r="1" spans="2:4" ht="15.75">
      <c r="B1" s="21"/>
      <c r="C1" s="20" t="s">
        <v>38</v>
      </c>
      <c r="D1" s="22"/>
    </row>
    <row r="2" spans="2:6" ht="15.75">
      <c r="B2" s="73"/>
      <c r="C2" s="74" t="s">
        <v>167</v>
      </c>
      <c r="D2" s="75">
        <v>3</v>
      </c>
      <c r="E2" s="15"/>
      <c r="F2" s="15"/>
    </row>
    <row r="3" spans="2:6" ht="15.75">
      <c r="B3" s="76"/>
      <c r="C3" s="74"/>
      <c r="D3" s="77"/>
      <c r="E3" s="15"/>
      <c r="F3" s="15"/>
    </row>
    <row r="4" spans="2:6" ht="15.75">
      <c r="B4" s="182" t="s">
        <v>168</v>
      </c>
      <c r="C4" s="182"/>
      <c r="D4" s="182"/>
      <c r="E4" s="15"/>
      <c r="F4" s="15"/>
    </row>
    <row r="5" spans="2:6" ht="30">
      <c r="B5" s="36" t="s">
        <v>107</v>
      </c>
      <c r="C5" s="37" t="s">
        <v>156</v>
      </c>
      <c r="D5" s="37" t="s">
        <v>98</v>
      </c>
      <c r="E5" s="38"/>
      <c r="F5" s="15"/>
    </row>
    <row r="6" spans="2:6" ht="15" customHeight="1">
      <c r="B6" s="62">
        <v>1</v>
      </c>
      <c r="C6" s="49" t="s">
        <v>79</v>
      </c>
      <c r="D6" s="24"/>
      <c r="E6" s="38"/>
      <c r="F6" s="15"/>
    </row>
    <row r="7" spans="2:6" ht="15" customHeight="1">
      <c r="B7" s="34" t="s">
        <v>42</v>
      </c>
      <c r="C7" s="25" t="s">
        <v>80</v>
      </c>
      <c r="D7" s="24">
        <v>5</v>
      </c>
      <c r="E7" s="38"/>
      <c r="F7" s="15"/>
    </row>
    <row r="8" spans="2:6" ht="15" customHeight="1">
      <c r="B8" s="34" t="s">
        <v>42</v>
      </c>
      <c r="C8" s="26" t="s">
        <v>81</v>
      </c>
      <c r="D8" s="24">
        <v>3</v>
      </c>
      <c r="E8" s="38"/>
      <c r="F8" s="15"/>
    </row>
    <row r="9" spans="2:6" ht="15" customHeight="1">
      <c r="B9" s="34" t="s">
        <v>43</v>
      </c>
      <c r="C9" s="27" t="s">
        <v>63</v>
      </c>
      <c r="D9" s="24">
        <v>5</v>
      </c>
      <c r="E9" s="38"/>
      <c r="F9" s="15"/>
    </row>
    <row r="10" spans="2:6" ht="15">
      <c r="B10" s="62">
        <v>2</v>
      </c>
      <c r="C10" s="49" t="s">
        <v>82</v>
      </c>
      <c r="D10" s="23"/>
      <c r="E10" s="38"/>
      <c r="F10" s="15"/>
    </row>
    <row r="11" spans="2:6" ht="15">
      <c r="B11" s="34" t="s">
        <v>72</v>
      </c>
      <c r="C11" s="27" t="s">
        <v>76</v>
      </c>
      <c r="D11" s="24">
        <v>5</v>
      </c>
      <c r="E11" s="38"/>
      <c r="F11" s="15"/>
    </row>
    <row r="12" spans="2:6" ht="30">
      <c r="B12" s="34" t="s">
        <v>44</v>
      </c>
      <c r="C12" s="27" t="s">
        <v>97</v>
      </c>
      <c r="D12" s="23">
        <v>5</v>
      </c>
      <c r="E12" s="38"/>
      <c r="F12" s="15"/>
    </row>
    <row r="13" spans="2:6" ht="15">
      <c r="B13" s="34" t="s">
        <v>83</v>
      </c>
      <c r="C13" s="28" t="s">
        <v>84</v>
      </c>
      <c r="D13" s="24">
        <v>3</v>
      </c>
      <c r="E13" s="38"/>
      <c r="F13" s="15"/>
    </row>
    <row r="14" spans="2:6" ht="15">
      <c r="B14" s="34" t="s">
        <v>45</v>
      </c>
      <c r="C14" s="27" t="s">
        <v>96</v>
      </c>
      <c r="D14" s="23">
        <v>5</v>
      </c>
      <c r="E14" s="38"/>
      <c r="F14" s="15"/>
    </row>
    <row r="15" spans="2:6" ht="15">
      <c r="B15" s="62" t="s">
        <v>46</v>
      </c>
      <c r="C15" s="50" t="s">
        <v>85</v>
      </c>
      <c r="D15" s="24"/>
      <c r="E15" s="38"/>
      <c r="F15" s="15"/>
    </row>
    <row r="16" spans="2:6" ht="30">
      <c r="B16" s="34" t="s">
        <v>6</v>
      </c>
      <c r="C16" s="25" t="s">
        <v>66</v>
      </c>
      <c r="D16" s="23">
        <v>5</v>
      </c>
      <c r="E16" s="38"/>
      <c r="F16" s="15"/>
    </row>
    <row r="17" spans="2:6" ht="45">
      <c r="B17" s="34" t="s">
        <v>7</v>
      </c>
      <c r="C17" s="27" t="s">
        <v>65</v>
      </c>
      <c r="D17" s="23">
        <v>5</v>
      </c>
      <c r="E17" s="38"/>
      <c r="F17" s="15"/>
    </row>
    <row r="18" spans="2:6" ht="30">
      <c r="B18" s="34" t="s">
        <v>73</v>
      </c>
      <c r="C18" s="52" t="s">
        <v>86</v>
      </c>
      <c r="D18" s="24">
        <v>3</v>
      </c>
      <c r="E18" s="38"/>
      <c r="F18" s="15"/>
    </row>
    <row r="19" spans="2:6" ht="15">
      <c r="B19" s="34">
        <v>3</v>
      </c>
      <c r="C19" s="48" t="s">
        <v>25</v>
      </c>
      <c r="D19" s="23">
        <v>3</v>
      </c>
      <c r="E19" s="38"/>
      <c r="F19" s="15"/>
    </row>
    <row r="20" spans="2:6" ht="15">
      <c r="B20" s="34" t="s">
        <v>56</v>
      </c>
      <c r="C20" s="52" t="s">
        <v>87</v>
      </c>
      <c r="D20" s="23">
        <v>3</v>
      </c>
      <c r="E20" s="38"/>
      <c r="F20" s="15"/>
    </row>
    <row r="21" spans="2:6" ht="15">
      <c r="B21" s="62" t="s">
        <v>57</v>
      </c>
      <c r="C21" s="51" t="s">
        <v>155</v>
      </c>
      <c r="D21" s="29"/>
      <c r="E21" s="38"/>
      <c r="F21" s="15"/>
    </row>
    <row r="22" spans="2:6" ht="30">
      <c r="B22" s="55" t="s">
        <v>130</v>
      </c>
      <c r="C22" s="47" t="s">
        <v>138</v>
      </c>
      <c r="D22" s="29"/>
      <c r="E22" s="38"/>
      <c r="F22" s="15"/>
    </row>
    <row r="23" spans="2:6" ht="15">
      <c r="B23" s="55" t="s">
        <v>142</v>
      </c>
      <c r="C23" s="30" t="s">
        <v>120</v>
      </c>
      <c r="D23" s="32"/>
      <c r="E23" s="38"/>
      <c r="F23" s="15"/>
    </row>
    <row r="24" spans="2:6" ht="15">
      <c r="B24" s="63" t="s">
        <v>141</v>
      </c>
      <c r="C24" s="64" t="s">
        <v>143</v>
      </c>
      <c r="D24" s="65"/>
      <c r="E24" s="38"/>
      <c r="F24" s="15"/>
    </row>
    <row r="25" spans="2:6" ht="30">
      <c r="B25" s="55" t="s">
        <v>124</v>
      </c>
      <c r="C25" s="30" t="s">
        <v>123</v>
      </c>
      <c r="D25" s="32"/>
      <c r="E25" s="38"/>
      <c r="F25" s="15"/>
    </row>
    <row r="26" spans="2:6" ht="30">
      <c r="B26" s="55" t="s">
        <v>125</v>
      </c>
      <c r="C26" s="30" t="s">
        <v>121</v>
      </c>
      <c r="D26" s="32"/>
      <c r="E26" s="38"/>
      <c r="F26" s="15"/>
    </row>
    <row r="27" spans="2:6" ht="30">
      <c r="B27" s="55" t="s">
        <v>126</v>
      </c>
      <c r="C27" s="30" t="s">
        <v>165</v>
      </c>
      <c r="D27" s="32"/>
      <c r="E27" s="38"/>
      <c r="F27" s="15"/>
    </row>
    <row r="28" spans="2:6" ht="15">
      <c r="B28" s="55" t="s">
        <v>127</v>
      </c>
      <c r="C28" s="30" t="s">
        <v>122</v>
      </c>
      <c r="D28" s="32" t="s">
        <v>57</v>
      </c>
      <c r="E28" s="38"/>
      <c r="F28" s="15"/>
    </row>
    <row r="29" spans="2:6" ht="36.75" customHeight="1">
      <c r="B29" s="55" t="s">
        <v>128</v>
      </c>
      <c r="C29" s="30" t="s">
        <v>153</v>
      </c>
      <c r="D29" s="32"/>
      <c r="E29" s="38"/>
      <c r="F29" s="15"/>
    </row>
    <row r="30" spans="2:6" ht="46.5" customHeight="1">
      <c r="B30" s="55" t="s">
        <v>129</v>
      </c>
      <c r="C30" s="30" t="s">
        <v>152</v>
      </c>
      <c r="D30" s="32"/>
      <c r="E30" s="38"/>
      <c r="F30" s="15"/>
    </row>
    <row r="31" spans="2:6" ht="15">
      <c r="B31" s="55" t="s">
        <v>132</v>
      </c>
      <c r="C31" s="30" t="s">
        <v>139</v>
      </c>
      <c r="D31" s="32"/>
      <c r="E31" s="38"/>
      <c r="F31" s="15"/>
    </row>
    <row r="32" spans="2:6" ht="15">
      <c r="B32" s="55" t="s">
        <v>133</v>
      </c>
      <c r="C32" s="30" t="s">
        <v>140</v>
      </c>
      <c r="D32" s="32"/>
      <c r="E32" s="38"/>
      <c r="F32" s="15"/>
    </row>
    <row r="33" spans="2:6" ht="17.25" customHeight="1">
      <c r="B33" s="55" t="s">
        <v>134</v>
      </c>
      <c r="C33" s="30" t="s">
        <v>154</v>
      </c>
      <c r="D33" s="32"/>
      <c r="E33" s="38"/>
      <c r="F33" s="15"/>
    </row>
    <row r="34" spans="2:6" ht="21" customHeight="1">
      <c r="B34" s="55" t="s">
        <v>135</v>
      </c>
      <c r="C34" s="30" t="s">
        <v>150</v>
      </c>
      <c r="D34" s="32"/>
      <c r="E34" s="38"/>
      <c r="F34" s="15"/>
    </row>
    <row r="35" spans="2:6" ht="30">
      <c r="B35" s="56" t="s">
        <v>136</v>
      </c>
      <c r="C35" s="30" t="s">
        <v>151</v>
      </c>
      <c r="D35" s="66"/>
      <c r="E35" s="38"/>
      <c r="F35" s="15"/>
    </row>
    <row r="36" spans="2:6" ht="30">
      <c r="B36" s="58"/>
      <c r="C36" s="57" t="s">
        <v>131</v>
      </c>
      <c r="D36" s="65"/>
      <c r="E36" s="38"/>
      <c r="F36" s="15"/>
    </row>
    <row r="37" spans="2:6" ht="15">
      <c r="B37" s="59"/>
      <c r="C37" s="53" t="s">
        <v>149</v>
      </c>
      <c r="D37" s="32"/>
      <c r="E37" s="38"/>
      <c r="F37" s="15"/>
    </row>
    <row r="38" spans="2:6" ht="15">
      <c r="B38" s="59" t="s">
        <v>88</v>
      </c>
      <c r="C38" s="53" t="s">
        <v>147</v>
      </c>
      <c r="D38" s="32" t="s">
        <v>57</v>
      </c>
      <c r="E38" s="38"/>
      <c r="F38" s="15"/>
    </row>
    <row r="39" spans="2:6" ht="15">
      <c r="B39" s="59"/>
      <c r="C39" s="53" t="s">
        <v>105</v>
      </c>
      <c r="D39" s="32"/>
      <c r="E39" s="38"/>
      <c r="F39" s="15"/>
    </row>
    <row r="40" spans="2:6" ht="15">
      <c r="B40" s="59"/>
      <c r="C40" s="53" t="s">
        <v>148</v>
      </c>
      <c r="D40" s="33"/>
      <c r="E40" s="38"/>
      <c r="F40" s="15"/>
    </row>
    <row r="41" spans="2:6" ht="15">
      <c r="B41" s="60"/>
      <c r="C41" s="53" t="s">
        <v>137</v>
      </c>
      <c r="D41" s="31"/>
      <c r="E41" s="38"/>
      <c r="F41" s="15"/>
    </row>
    <row r="42" spans="2:6" ht="75">
      <c r="B42" s="54" t="s">
        <v>54</v>
      </c>
      <c r="C42" s="67" t="s">
        <v>78</v>
      </c>
      <c r="D42" s="31">
        <v>5</v>
      </c>
      <c r="E42" s="38"/>
      <c r="F42" s="15"/>
    </row>
    <row r="43" spans="2:6" ht="37.5" customHeight="1">
      <c r="B43" s="34" t="s">
        <v>74</v>
      </c>
      <c r="C43" s="27" t="s">
        <v>144</v>
      </c>
      <c r="D43" s="24">
        <v>5</v>
      </c>
      <c r="E43" s="38"/>
      <c r="F43" s="15"/>
    </row>
    <row r="44" spans="2:6" ht="30">
      <c r="B44" s="34" t="s">
        <v>47</v>
      </c>
      <c r="C44" s="27" t="s">
        <v>89</v>
      </c>
      <c r="D44" s="23">
        <v>5</v>
      </c>
      <c r="E44" s="38"/>
      <c r="F44" s="15"/>
    </row>
    <row r="45" spans="2:6" ht="15">
      <c r="B45" s="62" t="s">
        <v>8</v>
      </c>
      <c r="C45" s="49" t="s">
        <v>58</v>
      </c>
      <c r="D45" s="23"/>
      <c r="E45" s="38"/>
      <c r="F45" s="15"/>
    </row>
    <row r="46" spans="2:6" ht="15">
      <c r="B46" s="62" t="s">
        <v>0</v>
      </c>
      <c r="C46" s="27" t="s">
        <v>26</v>
      </c>
      <c r="D46" s="23">
        <v>2</v>
      </c>
      <c r="E46" s="38"/>
      <c r="F46" s="15"/>
    </row>
    <row r="47" spans="2:6" ht="15">
      <c r="B47" s="62" t="s">
        <v>1</v>
      </c>
      <c r="C47" s="27" t="s">
        <v>59</v>
      </c>
      <c r="D47" s="23">
        <v>3</v>
      </c>
      <c r="E47" s="38"/>
      <c r="F47" s="15"/>
    </row>
    <row r="48" spans="2:6" ht="30">
      <c r="B48" s="34" t="s">
        <v>52</v>
      </c>
      <c r="C48" s="27" t="s">
        <v>60</v>
      </c>
      <c r="D48" s="23">
        <v>2.5</v>
      </c>
      <c r="E48" s="38"/>
      <c r="F48" s="15"/>
    </row>
    <row r="49" spans="2:6" ht="15">
      <c r="B49" s="34" t="s">
        <v>53</v>
      </c>
      <c r="C49" s="27" t="s">
        <v>61</v>
      </c>
      <c r="D49" s="23">
        <v>3</v>
      </c>
      <c r="E49" s="38"/>
      <c r="F49" s="15"/>
    </row>
    <row r="50" spans="2:6" ht="15">
      <c r="B50" s="62" t="s">
        <v>70</v>
      </c>
      <c r="C50" s="50" t="s">
        <v>90</v>
      </c>
      <c r="D50" s="23"/>
      <c r="E50" s="38"/>
      <c r="F50" s="15"/>
    </row>
    <row r="51" spans="2:6" ht="15">
      <c r="B51" s="61" t="s">
        <v>2</v>
      </c>
      <c r="C51" s="68" t="s">
        <v>62</v>
      </c>
      <c r="D51" s="23">
        <v>2.5</v>
      </c>
      <c r="E51" s="38"/>
      <c r="F51" s="15"/>
    </row>
    <row r="52" spans="2:6" ht="15">
      <c r="B52" s="62" t="s">
        <v>3</v>
      </c>
      <c r="C52" s="49" t="s">
        <v>71</v>
      </c>
      <c r="D52" s="23"/>
      <c r="E52" s="38"/>
      <c r="F52" s="15"/>
    </row>
    <row r="53" spans="2:6" ht="30">
      <c r="B53" s="62" t="s">
        <v>4</v>
      </c>
      <c r="C53" s="27" t="s">
        <v>77</v>
      </c>
      <c r="D53" s="23">
        <v>2.5</v>
      </c>
      <c r="E53" s="38"/>
      <c r="F53" s="15"/>
    </row>
    <row r="54" spans="2:6" ht="30">
      <c r="B54" s="62" t="s">
        <v>5</v>
      </c>
      <c r="C54" s="27" t="s">
        <v>145</v>
      </c>
      <c r="D54" s="23">
        <v>2</v>
      </c>
      <c r="E54" s="38"/>
      <c r="F54" s="15"/>
    </row>
    <row r="55" spans="2:6" ht="30">
      <c r="B55" s="62" t="s">
        <v>69</v>
      </c>
      <c r="C55" s="27" t="s">
        <v>146</v>
      </c>
      <c r="D55" s="23">
        <v>2.5</v>
      </c>
      <c r="E55" s="38"/>
      <c r="F55" s="15"/>
    </row>
    <row r="56" spans="2:6" ht="30">
      <c r="B56" s="34" t="s">
        <v>49</v>
      </c>
      <c r="C56" s="27" t="s">
        <v>64</v>
      </c>
      <c r="D56" s="23">
        <v>5</v>
      </c>
      <c r="E56" s="38"/>
      <c r="F56" s="15"/>
    </row>
    <row r="57" spans="2:6" ht="15">
      <c r="B57" s="34" t="s">
        <v>48</v>
      </c>
      <c r="C57" s="27" t="s">
        <v>67</v>
      </c>
      <c r="D57" s="23">
        <v>2</v>
      </c>
      <c r="E57" s="38"/>
      <c r="F57" s="15"/>
    </row>
    <row r="58" spans="2:6" ht="60">
      <c r="B58" s="34" t="s">
        <v>50</v>
      </c>
      <c r="C58" s="35" t="s">
        <v>68</v>
      </c>
      <c r="D58" s="23">
        <v>2.5</v>
      </c>
      <c r="E58" s="38"/>
      <c r="F58" s="15"/>
    </row>
    <row r="59" spans="2:6" ht="15">
      <c r="B59" s="34" t="s">
        <v>51</v>
      </c>
      <c r="C59" s="27" t="s">
        <v>27</v>
      </c>
      <c r="D59" s="23">
        <v>5</v>
      </c>
      <c r="E59" s="38"/>
      <c r="F59" s="15"/>
    </row>
    <row r="60" spans="2:6" ht="15">
      <c r="B60" s="39"/>
      <c r="C60" s="40"/>
      <c r="D60" s="41"/>
      <c r="E60" s="38"/>
      <c r="F60" s="15"/>
    </row>
    <row r="61" spans="2:6" ht="15">
      <c r="B61" s="42"/>
      <c r="C61" s="43"/>
      <c r="D61" s="44"/>
      <c r="E61" s="38"/>
      <c r="F61" s="15"/>
    </row>
    <row r="62" spans="2:6" ht="15">
      <c r="B62" s="42"/>
      <c r="C62" s="43"/>
      <c r="D62" s="44"/>
      <c r="E62" s="38"/>
      <c r="F62" s="15"/>
    </row>
    <row r="63" spans="2:6" ht="15">
      <c r="B63" s="42"/>
      <c r="C63" s="43"/>
      <c r="D63" s="44"/>
      <c r="E63" s="38"/>
      <c r="F63" s="15"/>
    </row>
    <row r="64" spans="2:6" ht="15">
      <c r="B64" s="42"/>
      <c r="C64" s="43"/>
      <c r="D64" s="44"/>
      <c r="E64" s="38"/>
      <c r="F64" s="15"/>
    </row>
    <row r="65" spans="2:6" ht="15">
      <c r="B65" s="42"/>
      <c r="C65" s="43"/>
      <c r="D65" s="44"/>
      <c r="E65" s="38"/>
      <c r="F65" s="15"/>
    </row>
    <row r="66" spans="2:6" ht="15">
      <c r="B66" s="42"/>
      <c r="C66" s="43"/>
      <c r="D66" s="44"/>
      <c r="E66" s="38"/>
      <c r="F66" s="15"/>
    </row>
    <row r="67" spans="2:6" ht="15">
      <c r="B67" s="42"/>
      <c r="C67" s="43"/>
      <c r="D67" s="44"/>
      <c r="E67" s="38"/>
      <c r="F67" s="15"/>
    </row>
    <row r="68" spans="2:6" ht="15">
      <c r="B68" s="42"/>
      <c r="C68" s="43"/>
      <c r="D68" s="44"/>
      <c r="E68" s="38"/>
      <c r="F68" s="15"/>
    </row>
    <row r="69" spans="2:6" ht="15">
      <c r="B69" s="42"/>
      <c r="C69" s="43"/>
      <c r="D69" s="44"/>
      <c r="E69" s="38"/>
      <c r="F69" s="15"/>
    </row>
    <row r="70" spans="2:6" ht="15">
      <c r="B70" s="42"/>
      <c r="C70" s="43"/>
      <c r="D70" s="44"/>
      <c r="E70" s="38"/>
      <c r="F70" s="15"/>
    </row>
    <row r="71" spans="2:6" ht="15">
      <c r="B71" s="42"/>
      <c r="C71" s="43"/>
      <c r="D71" s="44"/>
      <c r="E71" s="38"/>
      <c r="F71" s="15"/>
    </row>
    <row r="72" spans="2:6" ht="15">
      <c r="B72" s="42"/>
      <c r="C72" s="43"/>
      <c r="D72" s="44"/>
      <c r="E72" s="38"/>
      <c r="F72" s="15"/>
    </row>
    <row r="73" spans="2:6" ht="15">
      <c r="B73" s="42"/>
      <c r="C73" s="43"/>
      <c r="D73" s="44"/>
      <c r="E73" s="38"/>
      <c r="F73" s="15"/>
    </row>
    <row r="74" spans="2:6" ht="15">
      <c r="B74" s="42"/>
      <c r="C74" s="43"/>
      <c r="D74" s="44"/>
      <c r="E74" s="38"/>
      <c r="F74" s="15"/>
    </row>
    <row r="75" spans="2:6" ht="15">
      <c r="B75" s="42"/>
      <c r="C75" s="43"/>
      <c r="D75" s="44"/>
      <c r="E75" s="15"/>
      <c r="F75" s="15"/>
    </row>
    <row r="76" spans="2:4" ht="15">
      <c r="B76" s="42"/>
      <c r="C76" s="43"/>
      <c r="D76" s="44"/>
    </row>
    <row r="77" spans="2:4" ht="15">
      <c r="B77" s="42"/>
      <c r="C77" s="43"/>
      <c r="D77" s="44"/>
    </row>
    <row r="78" spans="2:4" ht="15">
      <c r="B78" s="17"/>
      <c r="C78" s="18"/>
      <c r="D78" s="19"/>
    </row>
  </sheetData>
  <sheetProtection password="B6AC" sheet="1" formatCells="0" formatColumns="0" formatRows="0" autoFilter="0"/>
  <mergeCells count="1">
    <mergeCell ref="B4:D4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E158"/>
  <sheetViews>
    <sheetView zoomScalePageLayoutView="0" workbookViewId="0" topLeftCell="B1">
      <selection activeCell="E7" sqref="E7 E16"/>
    </sheetView>
  </sheetViews>
  <sheetFormatPr defaultColWidth="9.140625" defaultRowHeight="15"/>
  <cols>
    <col min="1" max="1" width="3.7109375" style="5" customWidth="1"/>
    <col min="2" max="2" width="13.7109375" style="6" customWidth="1"/>
    <col min="3" max="3" width="100.421875" style="5" customWidth="1"/>
    <col min="4" max="4" width="19.421875" style="5" customWidth="1"/>
    <col min="5" max="16384" width="9.140625" style="5" customWidth="1"/>
  </cols>
  <sheetData>
    <row r="1" spans="2:5" ht="18">
      <c r="B1" s="88"/>
      <c r="C1" s="89" t="s">
        <v>23</v>
      </c>
      <c r="D1" s="90"/>
      <c r="E1" s="90"/>
    </row>
    <row r="2" spans="2:5" ht="16.5" customHeight="1">
      <c r="B2" s="88"/>
      <c r="C2" s="186" t="s">
        <v>99</v>
      </c>
      <c r="D2" s="177"/>
      <c r="E2" s="85">
        <f>E7+E16</f>
        <v>2.1</v>
      </c>
    </row>
    <row r="3" spans="2:5" ht="10.5" customHeight="1">
      <c r="B3" s="88"/>
      <c r="C3" s="91"/>
      <c r="D3" s="92"/>
      <c r="E3" s="92"/>
    </row>
    <row r="4" spans="2:5" ht="18.75">
      <c r="B4" s="176"/>
      <c r="C4" s="177"/>
      <c r="D4" s="177"/>
      <c r="E4" s="177"/>
    </row>
    <row r="5" spans="2:5" ht="16.5" customHeight="1">
      <c r="B5" s="187" t="s">
        <v>219</v>
      </c>
      <c r="C5" s="188"/>
      <c r="D5" s="79" t="s">
        <v>11</v>
      </c>
      <c r="E5" s="86">
        <v>2</v>
      </c>
    </row>
    <row r="6" spans="2:5" ht="18">
      <c r="B6" s="80" t="s">
        <v>11</v>
      </c>
      <c r="C6" s="93" t="s">
        <v>13</v>
      </c>
      <c r="D6" s="82" t="s">
        <v>16</v>
      </c>
      <c r="E6" s="72">
        <v>1.5</v>
      </c>
    </row>
    <row r="7" spans="2:5" ht="36">
      <c r="B7" s="72">
        <v>0</v>
      </c>
      <c r="C7" s="106" t="s">
        <v>211</v>
      </c>
      <c r="D7" s="95" t="s">
        <v>14</v>
      </c>
      <c r="E7" s="96">
        <f>E5*(E6/5)</f>
        <v>0.6</v>
      </c>
    </row>
    <row r="8" spans="2:5" ht="36">
      <c r="B8" s="72">
        <v>2</v>
      </c>
      <c r="C8" s="98" t="s">
        <v>212</v>
      </c>
      <c r="D8" s="97"/>
      <c r="E8" s="97"/>
    </row>
    <row r="9" spans="2:5" ht="36">
      <c r="B9" s="72">
        <v>3</v>
      </c>
      <c r="C9" s="98" t="s">
        <v>214</v>
      </c>
      <c r="D9" s="97"/>
      <c r="E9" s="97"/>
    </row>
    <row r="10" spans="2:5" ht="36">
      <c r="B10" s="72">
        <v>4</v>
      </c>
      <c r="C10" s="98" t="s">
        <v>215</v>
      </c>
      <c r="D10" s="99"/>
      <c r="E10" s="99"/>
    </row>
    <row r="11" spans="2:5" ht="36">
      <c r="B11" s="72">
        <v>5</v>
      </c>
      <c r="C11" s="98" t="s">
        <v>216</v>
      </c>
      <c r="D11" s="99"/>
      <c r="E11" s="99"/>
    </row>
    <row r="12" spans="2:5" ht="96.75" customHeight="1">
      <c r="B12" s="190" t="s">
        <v>217</v>
      </c>
      <c r="C12" s="184"/>
      <c r="D12" s="184"/>
      <c r="E12" s="185"/>
    </row>
    <row r="13" spans="2:5" ht="18.75">
      <c r="B13" s="84"/>
      <c r="C13" s="100"/>
      <c r="D13" s="101"/>
      <c r="E13" s="101"/>
    </row>
    <row r="14" spans="2:5" ht="18.75">
      <c r="B14" s="189" t="s">
        <v>220</v>
      </c>
      <c r="C14" s="188"/>
      <c r="D14" s="79" t="s">
        <v>11</v>
      </c>
      <c r="E14" s="86">
        <v>3</v>
      </c>
    </row>
    <row r="15" spans="2:5" ht="18">
      <c r="B15" s="80" t="s">
        <v>11</v>
      </c>
      <c r="C15" s="93" t="s">
        <v>13</v>
      </c>
      <c r="D15" s="82" t="s">
        <v>16</v>
      </c>
      <c r="E15" s="72">
        <v>2.5</v>
      </c>
    </row>
    <row r="16" spans="2:5" ht="18">
      <c r="B16" s="72">
        <v>0</v>
      </c>
      <c r="C16" s="97" t="s">
        <v>199</v>
      </c>
      <c r="D16" s="95" t="s">
        <v>14</v>
      </c>
      <c r="E16" s="96">
        <f>E14*(E15/5)</f>
        <v>1.5</v>
      </c>
    </row>
    <row r="17" spans="2:5" ht="18">
      <c r="B17" s="72">
        <v>1</v>
      </c>
      <c r="C17" s="94" t="s">
        <v>185</v>
      </c>
      <c r="D17" s="94"/>
      <c r="E17" s="94"/>
    </row>
    <row r="18" spans="2:5" ht="18">
      <c r="B18" s="72">
        <v>2</v>
      </c>
      <c r="C18" s="94" t="s">
        <v>28</v>
      </c>
      <c r="D18" s="94"/>
      <c r="E18" s="94"/>
    </row>
    <row r="19" spans="2:5" ht="18">
      <c r="B19" s="72">
        <v>3</v>
      </c>
      <c r="C19" s="94" t="s">
        <v>29</v>
      </c>
      <c r="D19" s="94"/>
      <c r="E19" s="94"/>
    </row>
    <row r="20" spans="2:5" ht="18">
      <c r="B20" s="72">
        <v>4</v>
      </c>
      <c r="C20" s="94" t="s">
        <v>108</v>
      </c>
      <c r="D20" s="94"/>
      <c r="E20" s="94"/>
    </row>
    <row r="21" spans="2:5" ht="18">
      <c r="B21" s="72">
        <v>5</v>
      </c>
      <c r="C21" s="94" t="s">
        <v>166</v>
      </c>
      <c r="D21" s="94"/>
      <c r="E21" s="94"/>
    </row>
    <row r="22" spans="2:5" ht="40.5" customHeight="1">
      <c r="B22" s="183" t="s">
        <v>221</v>
      </c>
      <c r="C22" s="184"/>
      <c r="D22" s="184"/>
      <c r="E22" s="185"/>
    </row>
    <row r="23" spans="2:5" ht="15">
      <c r="B23" s="12"/>
      <c r="D23" s="15"/>
      <c r="E23" s="15"/>
    </row>
    <row r="24" spans="2:5" ht="15">
      <c r="B24" s="12"/>
      <c r="C24" s="15"/>
      <c r="D24" s="15"/>
      <c r="E24" s="15"/>
    </row>
    <row r="25" spans="2:5" ht="15">
      <c r="B25" s="12"/>
      <c r="C25" s="15"/>
      <c r="D25" s="15"/>
      <c r="E25" s="15"/>
    </row>
    <row r="26" spans="2:5" ht="15">
      <c r="B26" s="12"/>
      <c r="C26" s="15"/>
      <c r="D26" s="15"/>
      <c r="E26" s="15"/>
    </row>
    <row r="27" spans="2:5" ht="15">
      <c r="B27" s="12"/>
      <c r="C27" s="15"/>
      <c r="D27" s="15"/>
      <c r="E27" s="15"/>
    </row>
    <row r="28" spans="2:5" ht="15">
      <c r="B28" s="12"/>
      <c r="C28" s="15"/>
      <c r="D28" s="15"/>
      <c r="E28" s="15"/>
    </row>
    <row r="29" spans="2:5" ht="15">
      <c r="B29" s="12"/>
      <c r="C29" s="15"/>
      <c r="D29" s="15"/>
      <c r="E29" s="15"/>
    </row>
    <row r="30" spans="2:5" ht="15">
      <c r="B30" s="12"/>
      <c r="C30" s="15"/>
      <c r="D30" s="15"/>
      <c r="E30" s="15"/>
    </row>
    <row r="31" spans="2:5" ht="15">
      <c r="B31" s="12"/>
      <c r="C31" s="15"/>
      <c r="D31" s="15"/>
      <c r="E31" s="15"/>
    </row>
    <row r="32" spans="2:5" ht="15">
      <c r="B32" s="12"/>
      <c r="C32" s="15"/>
      <c r="D32" s="15"/>
      <c r="E32" s="15"/>
    </row>
    <row r="33" spans="2:5" ht="15">
      <c r="B33" s="12"/>
      <c r="C33" s="15"/>
      <c r="D33" s="15"/>
      <c r="E33" s="15"/>
    </row>
    <row r="34" spans="2:5" ht="15">
      <c r="B34" s="12"/>
      <c r="C34" s="15"/>
      <c r="D34" s="15"/>
      <c r="E34" s="15"/>
    </row>
    <row r="35" spans="2:5" ht="15">
      <c r="B35" s="12"/>
      <c r="C35" s="15"/>
      <c r="D35" s="15"/>
      <c r="E35" s="15"/>
    </row>
    <row r="36" spans="2:5" ht="15">
      <c r="B36" s="12"/>
      <c r="C36" s="15"/>
      <c r="D36" s="15"/>
      <c r="E36" s="15"/>
    </row>
    <row r="37" spans="2:5" ht="15">
      <c r="B37" s="12"/>
      <c r="C37" s="15"/>
      <c r="D37" s="15"/>
      <c r="E37" s="15"/>
    </row>
    <row r="38" spans="2:5" ht="15">
      <c r="B38" s="12"/>
      <c r="C38" s="15"/>
      <c r="D38" s="15"/>
      <c r="E38" s="15"/>
    </row>
    <row r="39" spans="2:5" ht="15">
      <c r="B39" s="12"/>
      <c r="C39" s="15"/>
      <c r="D39" s="15"/>
      <c r="E39" s="15"/>
    </row>
    <row r="40" spans="2:5" ht="15">
      <c r="B40" s="12"/>
      <c r="C40" s="15"/>
      <c r="D40" s="15"/>
      <c r="E40" s="15"/>
    </row>
    <row r="41" spans="2:5" ht="15">
      <c r="B41" s="12"/>
      <c r="C41" s="15"/>
      <c r="D41" s="15"/>
      <c r="E41" s="15"/>
    </row>
    <row r="42" spans="2:5" ht="15">
      <c r="B42" s="12"/>
      <c r="C42" s="15"/>
      <c r="D42" s="15"/>
      <c r="E42" s="15"/>
    </row>
    <row r="43" spans="2:5" ht="15">
      <c r="B43" s="12"/>
      <c r="C43" s="15"/>
      <c r="D43" s="15"/>
      <c r="E43" s="15"/>
    </row>
    <row r="44" spans="2:5" ht="15">
      <c r="B44" s="12"/>
      <c r="C44" s="15"/>
      <c r="D44" s="15"/>
      <c r="E44" s="15"/>
    </row>
    <row r="45" spans="2:5" ht="15">
      <c r="B45" s="12"/>
      <c r="C45" s="15"/>
      <c r="D45" s="15"/>
      <c r="E45" s="15"/>
    </row>
    <row r="46" spans="2:5" ht="15">
      <c r="B46" s="12"/>
      <c r="C46" s="15"/>
      <c r="D46" s="15"/>
      <c r="E46" s="15"/>
    </row>
    <row r="47" spans="2:5" ht="15">
      <c r="B47" s="12"/>
      <c r="C47" s="15"/>
      <c r="D47" s="15"/>
      <c r="E47" s="15"/>
    </row>
    <row r="48" spans="2:5" ht="15">
      <c r="B48" s="12"/>
      <c r="C48" s="15"/>
      <c r="D48" s="15"/>
      <c r="E48" s="15"/>
    </row>
    <row r="49" spans="2:5" ht="15">
      <c r="B49" s="12"/>
      <c r="C49" s="15"/>
      <c r="D49" s="15"/>
      <c r="E49" s="15"/>
    </row>
    <row r="50" spans="2:5" ht="15">
      <c r="B50" s="12"/>
      <c r="C50" s="15"/>
      <c r="D50" s="15"/>
      <c r="E50" s="15"/>
    </row>
    <row r="51" spans="2:5" ht="15">
      <c r="B51" s="12"/>
      <c r="C51" s="15"/>
      <c r="D51" s="15"/>
      <c r="E51" s="15"/>
    </row>
    <row r="52" spans="2:5" ht="15">
      <c r="B52" s="12"/>
      <c r="C52" s="15"/>
      <c r="D52" s="15"/>
      <c r="E52" s="15"/>
    </row>
    <row r="53" spans="2:5" ht="15">
      <c r="B53" s="12"/>
      <c r="C53" s="15"/>
      <c r="D53" s="15"/>
      <c r="E53" s="15"/>
    </row>
    <row r="54" spans="2:5" ht="15">
      <c r="B54" s="12"/>
      <c r="C54" s="15"/>
      <c r="D54" s="15"/>
      <c r="E54" s="15"/>
    </row>
    <row r="55" spans="2:5" ht="15">
      <c r="B55" s="12"/>
      <c r="C55" s="15"/>
      <c r="D55" s="15"/>
      <c r="E55" s="15"/>
    </row>
    <row r="56" spans="2:5" ht="15">
      <c r="B56" s="12"/>
      <c r="C56" s="15"/>
      <c r="D56" s="15"/>
      <c r="E56" s="15"/>
    </row>
    <row r="57" spans="2:5" ht="15">
      <c r="B57" s="12"/>
      <c r="C57" s="15"/>
      <c r="D57" s="15"/>
      <c r="E57" s="15"/>
    </row>
    <row r="58" spans="2:5" ht="15">
      <c r="B58" s="12"/>
      <c r="C58" s="15"/>
      <c r="D58" s="15"/>
      <c r="E58" s="15"/>
    </row>
    <row r="59" spans="2:5" ht="15">
      <c r="B59" s="12"/>
      <c r="C59" s="15"/>
      <c r="D59" s="15"/>
      <c r="E59" s="15"/>
    </row>
    <row r="60" spans="2:5" ht="15">
      <c r="B60" s="12"/>
      <c r="C60" s="15"/>
      <c r="D60" s="15"/>
      <c r="E60" s="15"/>
    </row>
    <row r="61" spans="2:5" ht="15">
      <c r="B61" s="12"/>
      <c r="C61" s="15"/>
      <c r="D61" s="15"/>
      <c r="E61" s="15"/>
    </row>
    <row r="62" spans="2:5" ht="15">
      <c r="B62" s="12"/>
      <c r="C62" s="15"/>
      <c r="D62" s="15"/>
      <c r="E62" s="15"/>
    </row>
    <row r="63" spans="2:5" ht="15">
      <c r="B63" s="12"/>
      <c r="C63" s="15"/>
      <c r="D63" s="15"/>
      <c r="E63" s="15"/>
    </row>
    <row r="64" spans="2:5" ht="15">
      <c r="B64" s="12"/>
      <c r="C64" s="15"/>
      <c r="D64" s="15"/>
      <c r="E64" s="15"/>
    </row>
    <row r="65" spans="2:5" ht="15">
      <c r="B65" s="12"/>
      <c r="C65" s="15"/>
      <c r="D65" s="15"/>
      <c r="E65" s="15"/>
    </row>
    <row r="66" spans="2:5" ht="15">
      <c r="B66" s="12"/>
      <c r="C66" s="15"/>
      <c r="D66" s="15"/>
      <c r="E66" s="15"/>
    </row>
    <row r="67" spans="2:5" ht="15">
      <c r="B67" s="12"/>
      <c r="C67" s="15"/>
      <c r="D67" s="15"/>
      <c r="E67" s="15"/>
    </row>
    <row r="68" spans="2:5" ht="15">
      <c r="B68" s="12"/>
      <c r="C68" s="15"/>
      <c r="D68" s="15"/>
      <c r="E68" s="15"/>
    </row>
    <row r="69" spans="2:5" ht="15">
      <c r="B69" s="12"/>
      <c r="C69" s="15"/>
      <c r="D69" s="15"/>
      <c r="E69" s="15"/>
    </row>
    <row r="70" spans="2:5" ht="15">
      <c r="B70" s="12"/>
      <c r="C70" s="15"/>
      <c r="D70" s="15"/>
      <c r="E70" s="15"/>
    </row>
    <row r="71" spans="2:5" ht="15">
      <c r="B71" s="12"/>
      <c r="C71" s="15"/>
      <c r="D71" s="15"/>
      <c r="E71" s="15"/>
    </row>
    <row r="72" spans="2:5" ht="15">
      <c r="B72" s="12"/>
      <c r="C72" s="15"/>
      <c r="D72" s="15"/>
      <c r="E72" s="15"/>
    </row>
    <row r="73" spans="2:5" ht="15">
      <c r="B73" s="12"/>
      <c r="C73" s="15"/>
      <c r="D73" s="15"/>
      <c r="E73" s="15"/>
    </row>
    <row r="74" spans="2:5" ht="15">
      <c r="B74" s="12"/>
      <c r="C74" s="15"/>
      <c r="D74" s="15"/>
      <c r="E74" s="15"/>
    </row>
    <row r="75" spans="2:5" ht="15">
      <c r="B75" s="12"/>
      <c r="C75" s="15"/>
      <c r="D75" s="15"/>
      <c r="E75" s="15"/>
    </row>
    <row r="76" spans="2:5" ht="15">
      <c r="B76" s="12"/>
      <c r="C76" s="15"/>
      <c r="D76" s="15"/>
      <c r="E76" s="15"/>
    </row>
    <row r="77" spans="2:5" ht="15">
      <c r="B77" s="12"/>
      <c r="C77" s="15"/>
      <c r="D77" s="15"/>
      <c r="E77" s="15"/>
    </row>
    <row r="78" spans="2:5" ht="15">
      <c r="B78" s="12"/>
      <c r="C78" s="15"/>
      <c r="D78" s="15"/>
      <c r="E78" s="15"/>
    </row>
    <row r="79" spans="2:5" ht="15">
      <c r="B79" s="12"/>
      <c r="C79" s="15"/>
      <c r="D79" s="15"/>
      <c r="E79" s="15"/>
    </row>
    <row r="80" spans="2:5" ht="15">
      <c r="B80" s="12"/>
      <c r="C80" s="15"/>
      <c r="D80" s="15"/>
      <c r="E80" s="15"/>
    </row>
    <row r="81" spans="2:5" ht="15">
      <c r="B81" s="12"/>
      <c r="C81" s="15"/>
      <c r="D81" s="15"/>
      <c r="E81" s="15"/>
    </row>
    <row r="82" spans="2:5" ht="15">
      <c r="B82" s="12"/>
      <c r="C82" s="15"/>
      <c r="D82" s="15"/>
      <c r="E82" s="15"/>
    </row>
    <row r="83" spans="2:5" ht="15">
      <c r="B83" s="12"/>
      <c r="C83" s="15"/>
      <c r="D83" s="15"/>
      <c r="E83" s="15"/>
    </row>
    <row r="84" spans="2:5" ht="15">
      <c r="B84" s="12"/>
      <c r="C84" s="15"/>
      <c r="D84" s="15"/>
      <c r="E84" s="15"/>
    </row>
    <row r="85" spans="2:5" ht="15">
      <c r="B85" s="12"/>
      <c r="C85" s="15"/>
      <c r="D85" s="15"/>
      <c r="E85" s="15"/>
    </row>
    <row r="86" spans="2:5" ht="15">
      <c r="B86" s="12"/>
      <c r="C86" s="15"/>
      <c r="D86" s="15"/>
      <c r="E86" s="15"/>
    </row>
    <row r="87" spans="2:5" ht="15">
      <c r="B87" s="12"/>
      <c r="C87" s="15"/>
      <c r="D87" s="15"/>
      <c r="E87" s="15"/>
    </row>
    <row r="88" spans="2:5" ht="15">
      <c r="B88" s="12"/>
      <c r="C88" s="15"/>
      <c r="D88" s="15"/>
      <c r="E88" s="15"/>
    </row>
    <row r="89" spans="2:5" ht="15">
      <c r="B89" s="12"/>
      <c r="C89" s="15"/>
      <c r="D89" s="15"/>
      <c r="E89" s="15"/>
    </row>
    <row r="90" spans="2:5" ht="15">
      <c r="B90" s="12"/>
      <c r="C90" s="15"/>
      <c r="D90" s="15"/>
      <c r="E90" s="15"/>
    </row>
    <row r="91" spans="2:5" ht="15">
      <c r="B91" s="12"/>
      <c r="C91" s="15"/>
      <c r="D91" s="15"/>
      <c r="E91" s="15"/>
    </row>
    <row r="92" spans="2:5" ht="15">
      <c r="B92" s="12"/>
      <c r="C92" s="15"/>
      <c r="D92" s="15"/>
      <c r="E92" s="15"/>
    </row>
    <row r="93" spans="2:5" ht="15">
      <c r="B93" s="12"/>
      <c r="C93" s="15"/>
      <c r="D93" s="15"/>
      <c r="E93" s="15"/>
    </row>
    <row r="94" spans="2:5" ht="15">
      <c r="B94" s="12"/>
      <c r="C94" s="15"/>
      <c r="D94" s="15"/>
      <c r="E94" s="15"/>
    </row>
    <row r="95" spans="2:5" ht="15">
      <c r="B95" s="12"/>
      <c r="C95" s="15"/>
      <c r="D95" s="15"/>
      <c r="E95" s="15"/>
    </row>
    <row r="96" spans="2:5" ht="15">
      <c r="B96" s="12"/>
      <c r="C96" s="15"/>
      <c r="D96" s="15"/>
      <c r="E96" s="15"/>
    </row>
    <row r="97" spans="2:5" ht="15">
      <c r="B97" s="12"/>
      <c r="C97" s="15"/>
      <c r="D97" s="15"/>
      <c r="E97" s="15"/>
    </row>
    <row r="98" spans="2:5" ht="15">
      <c r="B98" s="12"/>
      <c r="C98" s="15"/>
      <c r="D98" s="15"/>
      <c r="E98" s="15"/>
    </row>
    <row r="99" spans="2:5" ht="15">
      <c r="B99" s="12"/>
      <c r="C99" s="15"/>
      <c r="D99" s="15"/>
      <c r="E99" s="15"/>
    </row>
    <row r="100" spans="2:5" ht="15">
      <c r="B100" s="12"/>
      <c r="C100" s="15"/>
      <c r="D100" s="15"/>
      <c r="E100" s="15"/>
    </row>
    <row r="101" spans="2:5" ht="15">
      <c r="B101" s="12"/>
      <c r="C101" s="15"/>
      <c r="D101" s="15"/>
      <c r="E101" s="15"/>
    </row>
    <row r="102" spans="2:5" ht="15">
      <c r="B102" s="12"/>
      <c r="C102" s="15"/>
      <c r="D102" s="15"/>
      <c r="E102" s="15"/>
    </row>
    <row r="103" spans="2:5" ht="15">
      <c r="B103" s="12"/>
      <c r="C103" s="15"/>
      <c r="D103" s="15"/>
      <c r="E103" s="15"/>
    </row>
    <row r="104" spans="2:5" ht="15">
      <c r="B104" s="12"/>
      <c r="C104" s="15"/>
      <c r="D104" s="15"/>
      <c r="E104" s="15"/>
    </row>
    <row r="105" spans="2:5" ht="15">
      <c r="B105" s="12"/>
      <c r="C105" s="15"/>
      <c r="D105" s="15"/>
      <c r="E105" s="15"/>
    </row>
    <row r="106" spans="2:5" ht="15">
      <c r="B106" s="12"/>
      <c r="C106" s="15"/>
      <c r="D106" s="15"/>
      <c r="E106" s="15"/>
    </row>
    <row r="107" spans="2:5" ht="15">
      <c r="B107" s="12"/>
      <c r="C107" s="15"/>
      <c r="D107" s="15"/>
      <c r="E107" s="15"/>
    </row>
    <row r="108" spans="2:5" ht="15">
      <c r="B108" s="12"/>
      <c r="C108" s="15"/>
      <c r="D108" s="15"/>
      <c r="E108" s="15"/>
    </row>
    <row r="109" spans="2:5" ht="15">
      <c r="B109" s="12"/>
      <c r="C109" s="15"/>
      <c r="D109" s="15"/>
      <c r="E109" s="15"/>
    </row>
    <row r="110" spans="2:5" ht="15">
      <c r="B110" s="12"/>
      <c r="C110" s="15"/>
      <c r="D110" s="15"/>
      <c r="E110" s="15"/>
    </row>
    <row r="111" spans="2:5" ht="15">
      <c r="B111" s="12"/>
      <c r="C111" s="15"/>
      <c r="D111" s="15"/>
      <c r="E111" s="15"/>
    </row>
    <row r="112" spans="2:5" ht="15">
      <c r="B112" s="12"/>
      <c r="C112" s="15"/>
      <c r="D112" s="15"/>
      <c r="E112" s="15"/>
    </row>
    <row r="113" spans="2:5" ht="15">
      <c r="B113" s="12"/>
      <c r="C113" s="15"/>
      <c r="D113" s="15"/>
      <c r="E113" s="15"/>
    </row>
    <row r="114" spans="2:5" ht="15">
      <c r="B114" s="12"/>
      <c r="C114" s="15"/>
      <c r="D114" s="15"/>
      <c r="E114" s="15"/>
    </row>
    <row r="115" spans="2:5" ht="15">
      <c r="B115" s="12"/>
      <c r="C115" s="15"/>
      <c r="D115" s="15"/>
      <c r="E115" s="15"/>
    </row>
    <row r="116" spans="2:5" ht="15">
      <c r="B116" s="12"/>
      <c r="C116" s="15"/>
      <c r="D116" s="15"/>
      <c r="E116" s="15"/>
    </row>
    <row r="117" spans="2:5" ht="15">
      <c r="B117" s="12"/>
      <c r="C117" s="15"/>
      <c r="D117" s="15"/>
      <c r="E117" s="15"/>
    </row>
    <row r="118" spans="2:5" ht="15">
      <c r="B118" s="12"/>
      <c r="C118" s="15"/>
      <c r="D118" s="15"/>
      <c r="E118" s="15"/>
    </row>
    <row r="119" spans="2:5" ht="15">
      <c r="B119" s="12"/>
      <c r="C119" s="15"/>
      <c r="D119" s="15"/>
      <c r="E119" s="15"/>
    </row>
    <row r="120" spans="2:5" ht="15">
      <c r="B120" s="12"/>
      <c r="C120" s="15"/>
      <c r="D120" s="15"/>
      <c r="E120" s="15"/>
    </row>
    <row r="121" spans="2:5" ht="15">
      <c r="B121" s="12"/>
      <c r="C121" s="15"/>
      <c r="D121" s="15"/>
      <c r="E121" s="15"/>
    </row>
    <row r="122" spans="2:5" ht="15">
      <c r="B122" s="12"/>
      <c r="C122" s="15"/>
      <c r="D122" s="15"/>
      <c r="E122" s="15"/>
    </row>
    <row r="123" spans="2:5" ht="15">
      <c r="B123" s="12"/>
      <c r="C123" s="15"/>
      <c r="D123" s="15"/>
      <c r="E123" s="15"/>
    </row>
    <row r="124" spans="2:5" ht="15">
      <c r="B124" s="12"/>
      <c r="C124" s="15"/>
      <c r="D124" s="15"/>
      <c r="E124" s="15"/>
    </row>
    <row r="125" spans="2:5" ht="15">
      <c r="B125" s="12"/>
      <c r="C125" s="15"/>
      <c r="D125" s="15"/>
      <c r="E125" s="15"/>
    </row>
    <row r="126" spans="2:5" ht="15">
      <c r="B126" s="12"/>
      <c r="C126" s="15"/>
      <c r="D126" s="15"/>
      <c r="E126" s="15"/>
    </row>
    <row r="127" spans="2:5" ht="15">
      <c r="B127" s="12"/>
      <c r="C127" s="15"/>
      <c r="D127" s="15"/>
      <c r="E127" s="15"/>
    </row>
    <row r="128" spans="2:5" ht="15">
      <c r="B128" s="12"/>
      <c r="C128" s="15"/>
      <c r="D128" s="15"/>
      <c r="E128" s="15"/>
    </row>
    <row r="129" spans="2:5" ht="15">
      <c r="B129" s="12"/>
      <c r="C129" s="15"/>
      <c r="D129" s="15"/>
      <c r="E129" s="15"/>
    </row>
    <row r="130" spans="2:5" ht="15">
      <c r="B130" s="12"/>
      <c r="C130" s="15"/>
      <c r="D130" s="15"/>
      <c r="E130" s="15"/>
    </row>
    <row r="131" spans="2:5" ht="15">
      <c r="B131" s="12"/>
      <c r="C131" s="15"/>
      <c r="D131" s="15"/>
      <c r="E131" s="15"/>
    </row>
    <row r="132" spans="2:5" ht="15">
      <c r="B132" s="12"/>
      <c r="C132" s="15"/>
      <c r="D132" s="15"/>
      <c r="E132" s="15"/>
    </row>
    <row r="133" spans="2:5" ht="15">
      <c r="B133" s="12"/>
      <c r="C133" s="15"/>
      <c r="D133" s="15"/>
      <c r="E133" s="15"/>
    </row>
    <row r="134" spans="2:5" ht="15">
      <c r="B134" s="12"/>
      <c r="C134" s="15"/>
      <c r="D134" s="15"/>
      <c r="E134" s="15"/>
    </row>
    <row r="135" spans="2:5" ht="15">
      <c r="B135" s="12"/>
      <c r="C135" s="15"/>
      <c r="D135" s="15"/>
      <c r="E135" s="15"/>
    </row>
    <row r="136" spans="2:5" ht="15">
      <c r="B136" s="12"/>
      <c r="C136" s="15"/>
      <c r="D136" s="15"/>
      <c r="E136" s="15"/>
    </row>
    <row r="137" spans="2:5" ht="15">
      <c r="B137" s="12"/>
      <c r="C137" s="15"/>
      <c r="D137" s="15"/>
      <c r="E137" s="15"/>
    </row>
    <row r="138" spans="2:5" ht="15">
      <c r="B138" s="12"/>
      <c r="C138" s="15"/>
      <c r="D138" s="15"/>
      <c r="E138" s="15"/>
    </row>
    <row r="139" spans="2:5" ht="15">
      <c r="B139" s="12"/>
      <c r="C139" s="15"/>
      <c r="D139" s="15"/>
      <c r="E139" s="15"/>
    </row>
    <row r="140" spans="2:5" ht="15">
      <c r="B140" s="12"/>
      <c r="C140" s="15"/>
      <c r="D140" s="15"/>
      <c r="E140" s="15"/>
    </row>
    <row r="141" spans="2:5" ht="15">
      <c r="B141" s="12"/>
      <c r="C141" s="15"/>
      <c r="D141" s="15"/>
      <c r="E141" s="15"/>
    </row>
    <row r="142" spans="2:5" ht="15">
      <c r="B142" s="12"/>
      <c r="C142" s="15"/>
      <c r="D142" s="15"/>
      <c r="E142" s="15"/>
    </row>
    <row r="143" spans="2:5" ht="15">
      <c r="B143" s="12"/>
      <c r="C143" s="15"/>
      <c r="D143" s="15"/>
      <c r="E143" s="15"/>
    </row>
    <row r="144" spans="2:5" ht="15">
      <c r="B144" s="12"/>
      <c r="C144" s="15"/>
      <c r="D144" s="15"/>
      <c r="E144" s="15"/>
    </row>
    <row r="145" spans="2:5" ht="15">
      <c r="B145" s="12"/>
      <c r="C145" s="15"/>
      <c r="D145" s="15"/>
      <c r="E145" s="15"/>
    </row>
    <row r="146" spans="2:5" ht="15">
      <c r="B146" s="12"/>
      <c r="C146" s="15"/>
      <c r="D146" s="15"/>
      <c r="E146" s="15"/>
    </row>
    <row r="147" spans="2:5" ht="15">
      <c r="B147" s="12"/>
      <c r="C147" s="15"/>
      <c r="D147" s="15"/>
      <c r="E147" s="15"/>
    </row>
    <row r="148" spans="2:5" ht="15">
      <c r="B148" s="12"/>
      <c r="C148" s="15"/>
      <c r="D148" s="15"/>
      <c r="E148" s="15"/>
    </row>
    <row r="149" spans="2:5" ht="15">
      <c r="B149" s="12"/>
      <c r="C149" s="15"/>
      <c r="D149" s="15"/>
      <c r="E149" s="15"/>
    </row>
    <row r="150" spans="2:5" ht="15">
      <c r="B150" s="12"/>
      <c r="C150" s="15"/>
      <c r="D150" s="15"/>
      <c r="E150" s="15"/>
    </row>
    <row r="151" spans="2:5" ht="15">
      <c r="B151" s="12"/>
      <c r="C151" s="15"/>
      <c r="D151" s="15"/>
      <c r="E151" s="15"/>
    </row>
    <row r="152" spans="2:5" ht="15">
      <c r="B152" s="12"/>
      <c r="C152" s="15"/>
      <c r="D152" s="15"/>
      <c r="E152" s="15"/>
    </row>
    <row r="153" spans="2:5" ht="15">
      <c r="B153" s="12"/>
      <c r="C153" s="15"/>
      <c r="D153" s="15"/>
      <c r="E153" s="15"/>
    </row>
    <row r="154" spans="2:5" ht="15">
      <c r="B154" s="12"/>
      <c r="C154" s="15"/>
      <c r="D154" s="15"/>
      <c r="E154" s="15"/>
    </row>
    <row r="155" spans="2:5" ht="15">
      <c r="B155" s="12"/>
      <c r="C155" s="15"/>
      <c r="D155" s="15"/>
      <c r="E155" s="15"/>
    </row>
    <row r="156" spans="2:5" ht="15">
      <c r="B156" s="12"/>
      <c r="C156" s="15"/>
      <c r="D156" s="15"/>
      <c r="E156" s="15"/>
    </row>
    <row r="157" spans="2:5" ht="15">
      <c r="B157" s="12"/>
      <c r="C157" s="15"/>
      <c r="D157" s="15"/>
      <c r="E157" s="15"/>
    </row>
    <row r="158" spans="2:5" ht="15">
      <c r="B158" s="12"/>
      <c r="C158" s="15"/>
      <c r="D158" s="15"/>
      <c r="E158" s="15"/>
    </row>
  </sheetData>
  <sheetProtection password="B6AC" sheet="1" formatCells="0" formatColumns="0" formatRows="0" autoFilter="0"/>
  <mergeCells count="6">
    <mergeCell ref="B22:E22"/>
    <mergeCell ref="B4:E4"/>
    <mergeCell ref="C2:D2"/>
    <mergeCell ref="B5:C5"/>
    <mergeCell ref="B14:C14"/>
    <mergeCell ref="B12:E1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3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.8515625" style="5" customWidth="1"/>
    <col min="2" max="2" width="13.7109375" style="5" customWidth="1"/>
    <col min="3" max="3" width="100.7109375" style="7" customWidth="1"/>
    <col min="4" max="4" width="18.8515625" style="5" customWidth="1"/>
    <col min="5" max="16384" width="9.140625" style="5" customWidth="1"/>
  </cols>
  <sheetData>
    <row r="1" spans="2:5" ht="18">
      <c r="B1" s="90"/>
      <c r="C1" s="89" t="s">
        <v>30</v>
      </c>
      <c r="D1" s="90"/>
      <c r="E1" s="90"/>
    </row>
    <row r="2" spans="2:5" ht="18.75">
      <c r="B2" s="90"/>
      <c r="C2" s="186" t="s">
        <v>101</v>
      </c>
      <c r="D2" s="177"/>
      <c r="E2" s="85">
        <f>E7+E17+E24</f>
        <v>2.3</v>
      </c>
    </row>
    <row r="3" spans="2:5" ht="18">
      <c r="B3" s="90"/>
      <c r="C3" s="102"/>
      <c r="D3" s="92"/>
      <c r="E3" s="92"/>
    </row>
    <row r="4" spans="2:5" ht="18.75">
      <c r="B4" s="192"/>
      <c r="C4" s="177"/>
      <c r="D4" s="177"/>
      <c r="E4" s="177"/>
    </row>
    <row r="5" spans="2:5" ht="18.75">
      <c r="B5" s="178" t="s">
        <v>31</v>
      </c>
      <c r="C5" s="179"/>
      <c r="D5" s="79" t="s">
        <v>11</v>
      </c>
      <c r="E5" s="86">
        <v>0</v>
      </c>
    </row>
    <row r="6" spans="2:5" ht="18">
      <c r="B6" s="80" t="s">
        <v>11</v>
      </c>
      <c r="C6" s="81" t="s">
        <v>13</v>
      </c>
      <c r="D6" s="82" t="s">
        <v>16</v>
      </c>
      <c r="E6" s="72">
        <v>1.5</v>
      </c>
    </row>
    <row r="7" spans="2:5" ht="18">
      <c r="B7" s="72">
        <v>0</v>
      </c>
      <c r="C7" s="71" t="s">
        <v>32</v>
      </c>
      <c r="D7" s="82" t="s">
        <v>14</v>
      </c>
      <c r="E7" s="87">
        <f>E5*(E6/5)</f>
        <v>0</v>
      </c>
    </row>
    <row r="8" spans="2:5" ht="18">
      <c r="B8" s="72">
        <v>1</v>
      </c>
      <c r="C8" s="71" t="s">
        <v>115</v>
      </c>
      <c r="D8" s="82"/>
      <c r="E8" s="80"/>
    </row>
    <row r="9" spans="2:5" ht="18">
      <c r="B9" s="72">
        <v>2</v>
      </c>
      <c r="C9" s="71" t="s">
        <v>116</v>
      </c>
      <c r="D9" s="83"/>
      <c r="E9" s="83"/>
    </row>
    <row r="10" spans="2:5" ht="18">
      <c r="B10" s="72">
        <v>3</v>
      </c>
      <c r="C10" s="71" t="s">
        <v>117</v>
      </c>
      <c r="D10" s="83"/>
      <c r="E10" s="83"/>
    </row>
    <row r="11" spans="2:5" ht="18">
      <c r="B11" s="72">
        <v>4</v>
      </c>
      <c r="C11" s="71" t="s">
        <v>118</v>
      </c>
      <c r="D11" s="83"/>
      <c r="E11" s="83"/>
    </row>
    <row r="12" spans="2:5" ht="18">
      <c r="B12" s="72">
        <v>5</v>
      </c>
      <c r="C12" s="71" t="s">
        <v>119</v>
      </c>
      <c r="D12" s="83"/>
      <c r="E12" s="83"/>
    </row>
    <row r="13" spans="2:5" ht="21.75" customHeight="1">
      <c r="B13" s="195" t="s">
        <v>194</v>
      </c>
      <c r="C13" s="196"/>
      <c r="D13" s="196"/>
      <c r="E13" s="197"/>
    </row>
    <row r="14" spans="2:5" ht="18.75">
      <c r="B14" s="192"/>
      <c r="C14" s="177"/>
      <c r="D14" s="177"/>
      <c r="E14" s="177"/>
    </row>
    <row r="15" spans="2:5" ht="18.75">
      <c r="B15" s="191" t="s">
        <v>33</v>
      </c>
      <c r="C15" s="179"/>
      <c r="D15" s="79" t="s">
        <v>11</v>
      </c>
      <c r="E15" s="86">
        <v>5</v>
      </c>
    </row>
    <row r="16" spans="2:5" ht="18">
      <c r="B16" s="80" t="s">
        <v>11</v>
      </c>
      <c r="C16" s="81" t="s">
        <v>13</v>
      </c>
      <c r="D16" s="82" t="s">
        <v>16</v>
      </c>
      <c r="E16" s="72">
        <v>2</v>
      </c>
    </row>
    <row r="17" spans="2:5" ht="40.5" customHeight="1">
      <c r="B17" s="103">
        <v>1</v>
      </c>
      <c r="C17" s="98" t="s">
        <v>208</v>
      </c>
      <c r="D17" s="95" t="s">
        <v>14</v>
      </c>
      <c r="E17" s="96">
        <f>E15*(E16/5)</f>
        <v>2</v>
      </c>
    </row>
    <row r="18" spans="2:5" ht="18">
      <c r="B18" s="103">
        <v>3</v>
      </c>
      <c r="C18" s="98" t="s">
        <v>218</v>
      </c>
      <c r="D18" s="94"/>
      <c r="E18" s="94"/>
    </row>
    <row r="19" spans="2:5" ht="36">
      <c r="B19" s="103">
        <v>5</v>
      </c>
      <c r="C19" s="98" t="s">
        <v>200</v>
      </c>
      <c r="D19" s="94"/>
      <c r="E19" s="94"/>
    </row>
    <row r="20" spans="2:5" ht="21" customHeight="1">
      <c r="B20" s="193" t="s">
        <v>207</v>
      </c>
      <c r="C20" s="194"/>
      <c r="D20" s="194"/>
      <c r="E20" s="194"/>
    </row>
    <row r="21" spans="2:5" ht="18.75">
      <c r="B21" s="104"/>
      <c r="C21" s="105"/>
      <c r="D21" s="105"/>
      <c r="E21" s="105"/>
    </row>
    <row r="22" spans="2:5" ht="18.75">
      <c r="B22" s="191" t="s">
        <v>193</v>
      </c>
      <c r="C22" s="179"/>
      <c r="D22" s="79" t="s">
        <v>11</v>
      </c>
      <c r="E22" s="86">
        <v>1</v>
      </c>
    </row>
    <row r="23" spans="2:5" ht="18">
      <c r="B23" s="80" t="s">
        <v>11</v>
      </c>
      <c r="C23" s="81" t="s">
        <v>13</v>
      </c>
      <c r="D23" s="82" t="s">
        <v>16</v>
      </c>
      <c r="E23" s="72">
        <v>1.5</v>
      </c>
    </row>
    <row r="24" spans="2:5" ht="18">
      <c r="B24" s="72">
        <v>1</v>
      </c>
      <c r="C24" s="106" t="s">
        <v>169</v>
      </c>
      <c r="D24" s="95" t="s">
        <v>14</v>
      </c>
      <c r="E24" s="96">
        <f>E22*(E23/5)</f>
        <v>0.3</v>
      </c>
    </row>
    <row r="25" spans="2:5" ht="36">
      <c r="B25" s="72">
        <v>3</v>
      </c>
      <c r="C25" s="106" t="s">
        <v>170</v>
      </c>
      <c r="D25" s="94"/>
      <c r="E25" s="94"/>
    </row>
    <row r="26" spans="2:5" ht="36">
      <c r="B26" s="72">
        <v>5</v>
      </c>
      <c r="C26" s="106" t="s">
        <v>171</v>
      </c>
      <c r="D26" s="94"/>
      <c r="E26" s="94"/>
    </row>
    <row r="27" spans="2:5" ht="19.5" customHeight="1">
      <c r="B27" s="190" t="s">
        <v>210</v>
      </c>
      <c r="C27" s="184"/>
      <c r="D27" s="184"/>
      <c r="E27" s="185"/>
    </row>
    <row r="28" spans="2:5" ht="15">
      <c r="B28" s="15"/>
      <c r="C28" s="13"/>
      <c r="D28" s="15"/>
      <c r="E28" s="15"/>
    </row>
    <row r="29" spans="2:5" ht="15">
      <c r="B29" s="15"/>
      <c r="C29" s="13"/>
      <c r="D29" s="15"/>
      <c r="E29" s="15"/>
    </row>
    <row r="30" spans="2:5" ht="15">
      <c r="B30" s="15"/>
      <c r="C30" s="13"/>
      <c r="D30" s="15"/>
      <c r="E30" s="15"/>
    </row>
    <row r="31" spans="2:5" ht="15">
      <c r="B31" s="15"/>
      <c r="C31" s="13"/>
      <c r="D31" s="15"/>
      <c r="E31" s="15"/>
    </row>
    <row r="32" spans="2:5" ht="15">
      <c r="B32" s="15"/>
      <c r="C32" s="13"/>
      <c r="D32" s="15"/>
      <c r="E32" s="15"/>
    </row>
    <row r="33" spans="2:5" ht="15">
      <c r="B33" s="15"/>
      <c r="C33" s="13"/>
      <c r="D33" s="15"/>
      <c r="E33" s="15"/>
    </row>
    <row r="34" spans="2:5" ht="15">
      <c r="B34" s="15"/>
      <c r="C34" s="13"/>
      <c r="D34" s="15"/>
      <c r="E34" s="15"/>
    </row>
    <row r="35" spans="2:5" ht="15">
      <c r="B35" s="15"/>
      <c r="C35" s="13"/>
      <c r="D35" s="15"/>
      <c r="E35" s="15"/>
    </row>
    <row r="36" spans="2:5" ht="15">
      <c r="B36" s="15"/>
      <c r="C36" s="13"/>
      <c r="D36" s="15"/>
      <c r="E36" s="15"/>
    </row>
    <row r="37" spans="2:5" ht="15">
      <c r="B37" s="15"/>
      <c r="C37" s="13"/>
      <c r="D37" s="15"/>
      <c r="E37" s="15"/>
    </row>
    <row r="38" spans="2:5" ht="15">
      <c r="B38" s="15"/>
      <c r="C38" s="13"/>
      <c r="D38" s="15"/>
      <c r="E38" s="15"/>
    </row>
    <row r="39" spans="2:5" ht="15">
      <c r="B39" s="15"/>
      <c r="C39" s="13"/>
      <c r="D39" s="15"/>
      <c r="E39" s="15"/>
    </row>
    <row r="40" spans="2:5" ht="15">
      <c r="B40" s="15"/>
      <c r="C40" s="13"/>
      <c r="D40" s="15"/>
      <c r="E40" s="15"/>
    </row>
    <row r="41" spans="2:5" ht="15">
      <c r="B41" s="15"/>
      <c r="C41" s="13"/>
      <c r="D41" s="15"/>
      <c r="E41" s="15"/>
    </row>
    <row r="42" spans="2:5" ht="15">
      <c r="B42" s="15"/>
      <c r="C42" s="13"/>
      <c r="D42" s="15"/>
      <c r="E42" s="15"/>
    </row>
    <row r="43" spans="2:5" ht="15">
      <c r="B43" s="15"/>
      <c r="C43" s="13"/>
      <c r="D43" s="15"/>
      <c r="E43" s="15"/>
    </row>
    <row r="44" spans="2:5" ht="15">
      <c r="B44" s="15"/>
      <c r="C44" s="13"/>
      <c r="D44" s="15"/>
      <c r="E44" s="15"/>
    </row>
    <row r="45" spans="2:5" ht="15">
      <c r="B45" s="15"/>
      <c r="C45" s="13"/>
      <c r="D45" s="15"/>
      <c r="E45" s="15"/>
    </row>
    <row r="46" spans="2:5" ht="15">
      <c r="B46" s="15"/>
      <c r="C46" s="13"/>
      <c r="D46" s="15"/>
      <c r="E46" s="15"/>
    </row>
    <row r="47" spans="2:5" ht="15">
      <c r="B47" s="15"/>
      <c r="C47" s="13"/>
      <c r="D47" s="15"/>
      <c r="E47" s="15"/>
    </row>
    <row r="48" spans="2:5" ht="15">
      <c r="B48" s="15"/>
      <c r="C48" s="13"/>
      <c r="D48" s="15"/>
      <c r="E48" s="15"/>
    </row>
    <row r="49" spans="2:5" ht="15">
      <c r="B49" s="15"/>
      <c r="C49" s="13"/>
      <c r="D49" s="15"/>
      <c r="E49" s="15"/>
    </row>
    <row r="50" spans="2:5" ht="15">
      <c r="B50" s="15"/>
      <c r="C50" s="13"/>
      <c r="D50" s="15"/>
      <c r="E50" s="15"/>
    </row>
    <row r="51" spans="2:5" ht="15">
      <c r="B51" s="15"/>
      <c r="C51" s="13"/>
      <c r="D51" s="15"/>
      <c r="E51" s="15"/>
    </row>
    <row r="52" spans="2:5" ht="15">
      <c r="B52" s="15"/>
      <c r="C52" s="13"/>
      <c r="D52" s="15"/>
      <c r="E52" s="15"/>
    </row>
    <row r="53" spans="2:5" ht="15">
      <c r="B53" s="15"/>
      <c r="C53" s="13"/>
      <c r="D53" s="15"/>
      <c r="E53" s="15"/>
    </row>
    <row r="54" spans="2:5" ht="15">
      <c r="B54" s="15"/>
      <c r="C54" s="13"/>
      <c r="D54" s="15"/>
      <c r="E54" s="15"/>
    </row>
    <row r="55" spans="2:5" ht="15">
      <c r="B55" s="15"/>
      <c r="C55" s="13"/>
      <c r="D55" s="15"/>
      <c r="E55" s="15"/>
    </row>
    <row r="56" spans="2:5" ht="15">
      <c r="B56" s="15"/>
      <c r="C56" s="13"/>
      <c r="D56" s="15"/>
      <c r="E56" s="15"/>
    </row>
    <row r="57" spans="2:5" ht="15">
      <c r="B57" s="15"/>
      <c r="C57" s="13"/>
      <c r="D57" s="15"/>
      <c r="E57" s="15"/>
    </row>
    <row r="58" spans="2:5" ht="15">
      <c r="B58" s="15"/>
      <c r="C58" s="13"/>
      <c r="D58" s="15"/>
      <c r="E58" s="15"/>
    </row>
    <row r="59" spans="2:5" ht="15">
      <c r="B59" s="15"/>
      <c r="C59" s="13"/>
      <c r="D59" s="15"/>
      <c r="E59" s="15"/>
    </row>
    <row r="60" spans="2:5" ht="15">
      <c r="B60" s="15"/>
      <c r="C60" s="13"/>
      <c r="D60" s="15"/>
      <c r="E60" s="15"/>
    </row>
    <row r="61" spans="2:5" ht="15">
      <c r="B61" s="15"/>
      <c r="C61" s="13"/>
      <c r="D61" s="15"/>
      <c r="E61" s="15"/>
    </row>
    <row r="62" spans="2:5" ht="15">
      <c r="B62" s="15"/>
      <c r="C62" s="13"/>
      <c r="D62" s="15"/>
      <c r="E62" s="15"/>
    </row>
    <row r="63" spans="2:5" ht="15">
      <c r="B63" s="15"/>
      <c r="C63" s="13"/>
      <c r="D63" s="15"/>
      <c r="E63" s="15"/>
    </row>
    <row r="64" spans="2:5" ht="15">
      <c r="B64" s="15"/>
      <c r="C64" s="13"/>
      <c r="D64" s="15"/>
      <c r="E64" s="15"/>
    </row>
    <row r="65" spans="2:5" ht="15">
      <c r="B65" s="15"/>
      <c r="C65" s="13"/>
      <c r="D65" s="15"/>
      <c r="E65" s="15"/>
    </row>
    <row r="66" spans="2:5" ht="15">
      <c r="B66" s="15"/>
      <c r="C66" s="13"/>
      <c r="D66" s="15"/>
      <c r="E66" s="15"/>
    </row>
    <row r="67" spans="2:5" ht="15">
      <c r="B67" s="15"/>
      <c r="C67" s="13"/>
      <c r="D67" s="15"/>
      <c r="E67" s="15"/>
    </row>
    <row r="68" spans="2:5" ht="15">
      <c r="B68" s="15"/>
      <c r="C68" s="13"/>
      <c r="D68" s="15"/>
      <c r="E68" s="15"/>
    </row>
    <row r="69" spans="2:5" ht="15">
      <c r="B69" s="15"/>
      <c r="C69" s="13"/>
      <c r="D69" s="15"/>
      <c r="E69" s="15"/>
    </row>
    <row r="70" spans="2:5" ht="15">
      <c r="B70" s="15"/>
      <c r="C70" s="13"/>
      <c r="D70" s="15"/>
      <c r="E70" s="15"/>
    </row>
    <row r="71" spans="2:5" ht="15">
      <c r="B71" s="15"/>
      <c r="C71" s="13"/>
      <c r="D71" s="15"/>
      <c r="E71" s="15"/>
    </row>
    <row r="72" spans="2:5" ht="15">
      <c r="B72" s="15"/>
      <c r="C72" s="13"/>
      <c r="D72" s="15"/>
      <c r="E72" s="15"/>
    </row>
    <row r="73" spans="2:5" ht="15">
      <c r="B73" s="15"/>
      <c r="C73" s="13"/>
      <c r="D73" s="15"/>
      <c r="E73" s="15"/>
    </row>
    <row r="74" spans="2:5" ht="15">
      <c r="B74" s="15"/>
      <c r="C74" s="13"/>
      <c r="D74" s="15"/>
      <c r="E74" s="15"/>
    </row>
    <row r="75" spans="2:5" ht="15">
      <c r="B75" s="15"/>
      <c r="C75" s="13"/>
      <c r="D75" s="15"/>
      <c r="E75" s="15"/>
    </row>
    <row r="76" spans="2:5" ht="15">
      <c r="B76" s="15"/>
      <c r="C76" s="13"/>
      <c r="D76" s="15"/>
      <c r="E76" s="15"/>
    </row>
    <row r="77" spans="2:5" ht="15">
      <c r="B77" s="15"/>
      <c r="C77" s="13"/>
      <c r="D77" s="15"/>
      <c r="E77" s="15"/>
    </row>
    <row r="78" spans="2:5" ht="15">
      <c r="B78" s="15"/>
      <c r="C78" s="13"/>
      <c r="D78" s="15"/>
      <c r="E78" s="15"/>
    </row>
    <row r="79" spans="2:5" ht="15">
      <c r="B79" s="15"/>
      <c r="C79" s="13"/>
      <c r="D79" s="15"/>
      <c r="E79" s="15"/>
    </row>
    <row r="80" spans="2:5" ht="15">
      <c r="B80" s="15"/>
      <c r="C80" s="13"/>
      <c r="D80" s="15"/>
      <c r="E80" s="15"/>
    </row>
    <row r="81" spans="2:5" ht="15">
      <c r="B81" s="15"/>
      <c r="C81" s="13"/>
      <c r="D81" s="15"/>
      <c r="E81" s="15"/>
    </row>
    <row r="82" spans="2:5" ht="15">
      <c r="B82" s="15"/>
      <c r="C82" s="13"/>
      <c r="D82" s="15"/>
      <c r="E82" s="15"/>
    </row>
    <row r="83" spans="2:5" ht="15">
      <c r="B83" s="15"/>
      <c r="C83" s="13"/>
      <c r="D83" s="15"/>
      <c r="E83" s="15"/>
    </row>
    <row r="84" spans="2:5" ht="15">
      <c r="B84" s="15"/>
      <c r="C84" s="13"/>
      <c r="D84" s="15"/>
      <c r="E84" s="15"/>
    </row>
    <row r="85" spans="2:5" ht="15">
      <c r="B85" s="15"/>
      <c r="C85" s="13"/>
      <c r="D85" s="15"/>
      <c r="E85" s="15"/>
    </row>
    <row r="86" spans="2:5" ht="15">
      <c r="B86" s="15"/>
      <c r="C86" s="13"/>
      <c r="D86" s="15"/>
      <c r="E86" s="15"/>
    </row>
    <row r="87" spans="2:5" ht="15">
      <c r="B87" s="15"/>
      <c r="C87" s="13"/>
      <c r="D87" s="15"/>
      <c r="E87" s="15"/>
    </row>
    <row r="88" spans="2:5" ht="15">
      <c r="B88" s="15"/>
      <c r="C88" s="13"/>
      <c r="D88" s="15"/>
      <c r="E88" s="15"/>
    </row>
    <row r="89" spans="2:5" ht="15">
      <c r="B89" s="15"/>
      <c r="C89" s="13"/>
      <c r="D89" s="15"/>
      <c r="E89" s="15"/>
    </row>
    <row r="90" spans="2:5" ht="15">
      <c r="B90" s="15"/>
      <c r="C90" s="13"/>
      <c r="D90" s="15"/>
      <c r="E90" s="15"/>
    </row>
    <row r="91" spans="2:5" ht="15">
      <c r="B91" s="15"/>
      <c r="C91" s="13"/>
      <c r="D91" s="15"/>
      <c r="E91" s="15"/>
    </row>
    <row r="92" spans="2:5" ht="15">
      <c r="B92" s="15"/>
      <c r="C92" s="13"/>
      <c r="D92" s="15"/>
      <c r="E92" s="15"/>
    </row>
    <row r="93" spans="2:5" ht="15">
      <c r="B93" s="15"/>
      <c r="C93" s="13"/>
      <c r="D93" s="15"/>
      <c r="E93" s="15"/>
    </row>
    <row r="94" spans="2:5" ht="15">
      <c r="B94" s="15"/>
      <c r="C94" s="13"/>
      <c r="D94" s="15"/>
      <c r="E94" s="15"/>
    </row>
    <row r="95" spans="2:5" ht="15">
      <c r="B95" s="15"/>
      <c r="C95" s="13"/>
      <c r="D95" s="15"/>
      <c r="E95" s="15"/>
    </row>
    <row r="96" spans="2:5" ht="15">
      <c r="B96" s="15"/>
      <c r="C96" s="13"/>
      <c r="D96" s="15"/>
      <c r="E96" s="15"/>
    </row>
    <row r="97" spans="2:5" ht="15">
      <c r="B97" s="15"/>
      <c r="C97" s="13"/>
      <c r="D97" s="15"/>
      <c r="E97" s="15"/>
    </row>
    <row r="98" spans="2:5" ht="15">
      <c r="B98" s="15"/>
      <c r="C98" s="13"/>
      <c r="D98" s="15"/>
      <c r="E98" s="15"/>
    </row>
    <row r="99" spans="2:5" ht="15">
      <c r="B99" s="15"/>
      <c r="C99" s="13"/>
      <c r="D99" s="15"/>
      <c r="E99" s="15"/>
    </row>
    <row r="100" spans="2:5" ht="15">
      <c r="B100" s="15"/>
      <c r="C100" s="13"/>
      <c r="D100" s="15"/>
      <c r="E100" s="15"/>
    </row>
    <row r="101" spans="2:5" ht="15">
      <c r="B101" s="15"/>
      <c r="C101" s="13"/>
      <c r="D101" s="15"/>
      <c r="E101" s="15"/>
    </row>
    <row r="102" spans="2:5" ht="15">
      <c r="B102" s="15"/>
      <c r="C102" s="13"/>
      <c r="D102" s="15"/>
      <c r="E102" s="15"/>
    </row>
    <row r="103" spans="2:5" ht="15">
      <c r="B103" s="15"/>
      <c r="C103" s="13"/>
      <c r="D103" s="15"/>
      <c r="E103" s="15"/>
    </row>
    <row r="104" spans="2:5" ht="15">
      <c r="B104" s="15"/>
      <c r="C104" s="13"/>
      <c r="D104" s="15"/>
      <c r="E104" s="15"/>
    </row>
    <row r="105" spans="2:5" ht="15">
      <c r="B105" s="15"/>
      <c r="C105" s="13"/>
      <c r="D105" s="15"/>
      <c r="E105" s="15"/>
    </row>
    <row r="106" spans="2:5" ht="15">
      <c r="B106" s="15"/>
      <c r="C106" s="13"/>
      <c r="D106" s="15"/>
      <c r="E106" s="15"/>
    </row>
    <row r="107" spans="2:5" ht="15">
      <c r="B107" s="15"/>
      <c r="C107" s="13"/>
      <c r="D107" s="15"/>
      <c r="E107" s="15"/>
    </row>
    <row r="108" spans="2:5" ht="15">
      <c r="B108" s="15"/>
      <c r="C108" s="13"/>
      <c r="D108" s="15"/>
      <c r="E108" s="15"/>
    </row>
    <row r="109" spans="2:5" ht="15">
      <c r="B109" s="15"/>
      <c r="C109" s="13"/>
      <c r="D109" s="15"/>
      <c r="E109" s="15"/>
    </row>
    <row r="110" spans="2:5" ht="15">
      <c r="B110" s="15"/>
      <c r="C110" s="13"/>
      <c r="D110" s="15"/>
      <c r="E110" s="15"/>
    </row>
    <row r="111" spans="2:5" ht="15">
      <c r="B111" s="15"/>
      <c r="C111" s="13"/>
      <c r="D111" s="15"/>
      <c r="E111" s="15"/>
    </row>
    <row r="112" spans="2:5" ht="15">
      <c r="B112" s="15"/>
      <c r="C112" s="13"/>
      <c r="D112" s="15"/>
      <c r="E112" s="15"/>
    </row>
    <row r="113" spans="2:5" ht="15">
      <c r="B113" s="15"/>
      <c r="C113" s="13"/>
      <c r="D113" s="15"/>
      <c r="E113" s="15"/>
    </row>
    <row r="114" spans="2:5" ht="15">
      <c r="B114" s="15"/>
      <c r="C114" s="13"/>
      <c r="D114" s="15"/>
      <c r="E114" s="15"/>
    </row>
    <row r="115" spans="2:5" ht="15">
      <c r="B115" s="15"/>
      <c r="C115" s="13"/>
      <c r="D115" s="15"/>
      <c r="E115" s="15"/>
    </row>
    <row r="116" spans="2:5" ht="15">
      <c r="B116" s="15"/>
      <c r="C116" s="13"/>
      <c r="D116" s="15"/>
      <c r="E116" s="15"/>
    </row>
    <row r="117" spans="2:5" ht="15">
      <c r="B117" s="15"/>
      <c r="C117" s="13"/>
      <c r="D117" s="15"/>
      <c r="E117" s="15"/>
    </row>
    <row r="118" spans="2:5" ht="15">
      <c r="B118" s="15"/>
      <c r="C118" s="13"/>
      <c r="D118" s="15"/>
      <c r="E118" s="15"/>
    </row>
    <row r="119" spans="2:5" ht="15">
      <c r="B119" s="15"/>
      <c r="C119" s="13"/>
      <c r="D119" s="15"/>
      <c r="E119" s="15"/>
    </row>
    <row r="120" spans="2:5" ht="15">
      <c r="B120" s="15"/>
      <c r="C120" s="13"/>
      <c r="D120" s="15"/>
      <c r="E120" s="15"/>
    </row>
    <row r="121" spans="2:5" ht="15">
      <c r="B121" s="15"/>
      <c r="C121" s="13"/>
      <c r="D121" s="15"/>
      <c r="E121" s="15"/>
    </row>
    <row r="122" spans="2:5" ht="15">
      <c r="B122" s="15"/>
      <c r="C122" s="13"/>
      <c r="D122" s="15"/>
      <c r="E122" s="15"/>
    </row>
    <row r="123" spans="2:5" ht="15">
      <c r="B123" s="15"/>
      <c r="C123" s="13"/>
      <c r="D123" s="15"/>
      <c r="E123" s="15"/>
    </row>
    <row r="124" spans="2:5" ht="15">
      <c r="B124" s="15"/>
      <c r="C124" s="13"/>
      <c r="D124" s="15"/>
      <c r="E124" s="15"/>
    </row>
    <row r="125" spans="2:5" ht="15">
      <c r="B125" s="15"/>
      <c r="C125" s="13"/>
      <c r="D125" s="15"/>
      <c r="E125" s="15"/>
    </row>
    <row r="126" spans="2:5" ht="15">
      <c r="B126" s="15"/>
      <c r="C126" s="13"/>
      <c r="D126" s="15"/>
      <c r="E126" s="15"/>
    </row>
    <row r="127" spans="2:5" ht="15">
      <c r="B127" s="15"/>
      <c r="C127" s="13"/>
      <c r="D127" s="15"/>
      <c r="E127" s="15"/>
    </row>
    <row r="128" spans="2:5" ht="15">
      <c r="B128" s="15"/>
      <c r="C128" s="13"/>
      <c r="D128" s="15"/>
      <c r="E128" s="15"/>
    </row>
    <row r="129" spans="2:5" ht="15">
      <c r="B129" s="15"/>
      <c r="C129" s="13"/>
      <c r="D129" s="15"/>
      <c r="E129" s="15"/>
    </row>
    <row r="130" spans="2:5" ht="15">
      <c r="B130" s="15"/>
      <c r="C130" s="13"/>
      <c r="D130" s="15"/>
      <c r="E130" s="15"/>
    </row>
    <row r="131" spans="2:5" ht="15">
      <c r="B131" s="15"/>
      <c r="C131" s="13"/>
      <c r="D131" s="15"/>
      <c r="E131" s="15"/>
    </row>
    <row r="132" spans="2:5" ht="15">
      <c r="B132" s="15"/>
      <c r="C132" s="13"/>
      <c r="D132" s="15"/>
      <c r="E132" s="15"/>
    </row>
    <row r="133" spans="2:5" ht="15">
      <c r="B133" s="15"/>
      <c r="C133" s="13"/>
      <c r="D133" s="15"/>
      <c r="E133" s="15"/>
    </row>
    <row r="134" spans="2:5" ht="15">
      <c r="B134" s="15"/>
      <c r="C134" s="13"/>
      <c r="D134" s="15"/>
      <c r="E134" s="15"/>
    </row>
  </sheetData>
  <sheetProtection password="B6AC" sheet="1" formatCells="0" formatColumns="0" formatRows="0" autoFilter="0"/>
  <mergeCells count="9">
    <mergeCell ref="B27:E27"/>
    <mergeCell ref="B15:C15"/>
    <mergeCell ref="B22:C22"/>
    <mergeCell ref="B5:C5"/>
    <mergeCell ref="C2:D2"/>
    <mergeCell ref="B4:E4"/>
    <mergeCell ref="B14:E14"/>
    <mergeCell ref="B20:E20"/>
    <mergeCell ref="B13:E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58"/>
  <sheetViews>
    <sheetView zoomScalePageLayoutView="0" workbookViewId="0" topLeftCell="A1">
      <selection activeCell="G10" sqref="G10:H10"/>
    </sheetView>
  </sheetViews>
  <sheetFormatPr defaultColWidth="9.140625" defaultRowHeight="15"/>
  <cols>
    <col min="1" max="1" width="9.140625" style="5" customWidth="1"/>
    <col min="2" max="2" width="13.7109375" style="5" customWidth="1"/>
    <col min="3" max="3" width="100.7109375" style="5" customWidth="1"/>
    <col min="4" max="4" width="19.00390625" style="5" customWidth="1"/>
    <col min="5" max="16384" width="9.140625" style="5" customWidth="1"/>
  </cols>
  <sheetData>
    <row r="1" spans="2:5" ht="18">
      <c r="B1" s="90"/>
      <c r="C1" s="89" t="s">
        <v>21</v>
      </c>
      <c r="D1" s="90"/>
      <c r="E1" s="90"/>
    </row>
    <row r="2" spans="2:5" ht="18.75">
      <c r="B2" s="90"/>
      <c r="C2" s="186" t="s">
        <v>102</v>
      </c>
      <c r="D2" s="177"/>
      <c r="E2" s="85">
        <f>E7</f>
        <v>2</v>
      </c>
    </row>
    <row r="3" spans="2:5" ht="18">
      <c r="B3" s="90"/>
      <c r="C3" s="91"/>
      <c r="D3" s="92"/>
      <c r="E3" s="107"/>
    </row>
    <row r="4" spans="2:5" ht="18">
      <c r="B4" s="192"/>
      <c r="C4" s="192"/>
      <c r="D4" s="192"/>
      <c r="E4" s="192"/>
    </row>
    <row r="5" spans="2:5" ht="18.75">
      <c r="B5" s="178" t="s">
        <v>34</v>
      </c>
      <c r="C5" s="179"/>
      <c r="D5" s="79" t="s">
        <v>11</v>
      </c>
      <c r="E5" s="86">
        <v>2</v>
      </c>
    </row>
    <row r="6" spans="2:5" ht="18">
      <c r="B6" s="80" t="s">
        <v>11</v>
      </c>
      <c r="C6" s="93" t="s">
        <v>13</v>
      </c>
      <c r="D6" s="82" t="s">
        <v>16</v>
      </c>
      <c r="E6" s="72">
        <v>10</v>
      </c>
    </row>
    <row r="7" spans="2:5" ht="18">
      <c r="B7" s="72">
        <v>1</v>
      </c>
      <c r="C7" s="94" t="s">
        <v>35</v>
      </c>
      <c r="D7" s="82" t="s">
        <v>14</v>
      </c>
      <c r="E7" s="87">
        <f>E5*(E6/10)</f>
        <v>2</v>
      </c>
    </row>
    <row r="8" spans="2:5" ht="18">
      <c r="B8" s="72">
        <v>2</v>
      </c>
      <c r="C8" s="94" t="s">
        <v>209</v>
      </c>
      <c r="D8" s="82"/>
      <c r="E8" s="80"/>
    </row>
    <row r="9" spans="2:5" ht="18">
      <c r="B9" s="72">
        <v>3</v>
      </c>
      <c r="C9" s="94" t="s">
        <v>106</v>
      </c>
      <c r="D9" s="83"/>
      <c r="E9" s="83"/>
    </row>
    <row r="10" spans="2:5" ht="18">
      <c r="B10" s="72">
        <v>4</v>
      </c>
      <c r="C10" s="94" t="s">
        <v>196</v>
      </c>
      <c r="D10" s="83"/>
      <c r="E10" s="83"/>
    </row>
    <row r="11" spans="2:5" ht="18">
      <c r="B11" s="72">
        <v>6</v>
      </c>
      <c r="C11" s="94" t="s">
        <v>197</v>
      </c>
      <c r="D11" s="83"/>
      <c r="E11" s="83"/>
    </row>
    <row r="12" spans="2:5" ht="18">
      <c r="B12" s="72">
        <v>10</v>
      </c>
      <c r="C12" s="94" t="s">
        <v>198</v>
      </c>
      <c r="D12" s="83"/>
      <c r="E12" s="83"/>
    </row>
    <row r="13" spans="2:5" ht="57.75" customHeight="1">
      <c r="B13" s="198" t="s">
        <v>223</v>
      </c>
      <c r="C13" s="199"/>
      <c r="D13" s="199"/>
      <c r="E13" s="200"/>
    </row>
    <row r="14" spans="2:5" ht="21" customHeight="1">
      <c r="B14" s="201" t="s">
        <v>222</v>
      </c>
      <c r="C14" s="202"/>
      <c r="D14" s="202"/>
      <c r="E14" s="203"/>
    </row>
    <row r="15" spans="2:5" ht="21" customHeight="1">
      <c r="B15" s="183" t="s">
        <v>224</v>
      </c>
      <c r="C15" s="184"/>
      <c r="D15" s="184"/>
      <c r="E15" s="185"/>
    </row>
    <row r="16" spans="2:5" ht="15">
      <c r="B16" s="78"/>
      <c r="C16" s="78"/>
      <c r="D16" s="78"/>
      <c r="E16" s="78"/>
    </row>
    <row r="17" spans="2:5" ht="15">
      <c r="B17" s="15"/>
      <c r="C17" s="15"/>
      <c r="D17" s="15"/>
      <c r="E17" s="15"/>
    </row>
    <row r="18" spans="2:5" ht="15">
      <c r="B18" s="15"/>
      <c r="C18" s="15"/>
      <c r="D18" s="15"/>
      <c r="E18" s="15"/>
    </row>
    <row r="19" spans="2:5" ht="15">
      <c r="B19" s="15"/>
      <c r="C19" s="15"/>
      <c r="D19" s="15"/>
      <c r="E19" s="15"/>
    </row>
    <row r="20" spans="2:5" ht="15">
      <c r="B20" s="15"/>
      <c r="C20" s="15"/>
      <c r="D20" s="15"/>
      <c r="E20" s="15"/>
    </row>
    <row r="21" spans="2:5" ht="15">
      <c r="B21" s="15"/>
      <c r="C21" s="15"/>
      <c r="D21" s="15"/>
      <c r="E21" s="15"/>
    </row>
    <row r="22" spans="2:5" ht="15">
      <c r="B22" s="15"/>
      <c r="C22" s="15"/>
      <c r="D22" s="15"/>
      <c r="E22" s="15"/>
    </row>
    <row r="23" spans="2:5" ht="15">
      <c r="B23" s="15"/>
      <c r="C23" s="15"/>
      <c r="D23" s="15"/>
      <c r="E23" s="15"/>
    </row>
    <row r="24" spans="2:5" ht="15">
      <c r="B24" s="15"/>
      <c r="C24" s="15"/>
      <c r="D24" s="15"/>
      <c r="E24" s="15"/>
    </row>
    <row r="25" spans="2:5" ht="15">
      <c r="B25" s="15"/>
      <c r="C25" s="15"/>
      <c r="D25" s="15"/>
      <c r="E25" s="15"/>
    </row>
    <row r="26" spans="2:5" ht="15">
      <c r="B26" s="15"/>
      <c r="C26" s="15"/>
      <c r="D26" s="15"/>
      <c r="E26" s="15"/>
    </row>
    <row r="27" spans="2:5" ht="15">
      <c r="B27" s="15"/>
      <c r="C27" s="15"/>
      <c r="D27" s="15"/>
      <c r="E27" s="15"/>
    </row>
    <row r="28" spans="2:5" ht="15">
      <c r="B28" s="15"/>
      <c r="C28" s="15"/>
      <c r="D28" s="15"/>
      <c r="E28" s="15"/>
    </row>
    <row r="29" spans="2:5" ht="15">
      <c r="B29" s="15"/>
      <c r="C29" s="15"/>
      <c r="D29" s="15"/>
      <c r="E29" s="15"/>
    </row>
    <row r="30" spans="2:5" ht="15">
      <c r="B30" s="15"/>
      <c r="C30" s="15"/>
      <c r="D30" s="15"/>
      <c r="E30" s="15"/>
    </row>
    <row r="31" spans="2:5" ht="15">
      <c r="B31" s="15"/>
      <c r="C31" s="15"/>
      <c r="D31" s="15"/>
      <c r="E31" s="15"/>
    </row>
    <row r="32" spans="2:5" ht="15">
      <c r="B32" s="15"/>
      <c r="C32" s="15"/>
      <c r="D32" s="15"/>
      <c r="E32" s="15"/>
    </row>
    <row r="33" spans="2:5" ht="15">
      <c r="B33" s="15"/>
      <c r="C33" s="15"/>
      <c r="D33" s="15"/>
      <c r="E33" s="15"/>
    </row>
    <row r="34" spans="2:5" ht="15">
      <c r="B34" s="15"/>
      <c r="C34" s="15"/>
      <c r="D34" s="15"/>
      <c r="E34" s="15"/>
    </row>
    <row r="35" spans="2:5" ht="15">
      <c r="B35" s="15"/>
      <c r="C35" s="15"/>
      <c r="D35" s="15"/>
      <c r="E35" s="15"/>
    </row>
    <row r="36" spans="2:5" ht="15">
      <c r="B36" s="15"/>
      <c r="C36" s="15"/>
      <c r="D36" s="15"/>
      <c r="E36" s="15"/>
    </row>
    <row r="37" spans="2:5" ht="15">
      <c r="B37" s="15"/>
      <c r="C37" s="15"/>
      <c r="D37" s="15"/>
      <c r="E37" s="15"/>
    </row>
    <row r="38" spans="2:5" ht="15">
      <c r="B38" s="15"/>
      <c r="C38" s="15"/>
      <c r="D38" s="15"/>
      <c r="E38" s="15"/>
    </row>
    <row r="39" spans="2:5" ht="15">
      <c r="B39" s="15"/>
      <c r="C39" s="15"/>
      <c r="D39" s="15"/>
      <c r="E39" s="15"/>
    </row>
    <row r="40" spans="2:5" ht="15">
      <c r="B40" s="15"/>
      <c r="C40" s="15"/>
      <c r="D40" s="15"/>
      <c r="E40" s="15"/>
    </row>
    <row r="41" spans="2:5" ht="15">
      <c r="B41" s="15"/>
      <c r="C41" s="15"/>
      <c r="D41" s="15"/>
      <c r="E41" s="15"/>
    </row>
    <row r="42" spans="2:5" ht="15">
      <c r="B42" s="15"/>
      <c r="C42" s="15"/>
      <c r="D42" s="15"/>
      <c r="E42" s="15"/>
    </row>
    <row r="43" spans="2:5" ht="15">
      <c r="B43" s="15"/>
      <c r="C43" s="15"/>
      <c r="D43" s="15"/>
      <c r="E43" s="15"/>
    </row>
    <row r="44" spans="2:5" ht="15">
      <c r="B44" s="15"/>
      <c r="C44" s="15"/>
      <c r="D44" s="15"/>
      <c r="E44" s="15"/>
    </row>
    <row r="45" spans="2:5" ht="15">
      <c r="B45" s="15"/>
      <c r="C45" s="15"/>
      <c r="D45" s="15"/>
      <c r="E45" s="15"/>
    </row>
    <row r="46" spans="2:5" ht="15">
      <c r="B46" s="15"/>
      <c r="C46" s="15"/>
      <c r="D46" s="15"/>
      <c r="E46" s="15"/>
    </row>
    <row r="47" spans="2:5" ht="15">
      <c r="B47" s="15"/>
      <c r="C47" s="15"/>
      <c r="D47" s="15"/>
      <c r="E47" s="15"/>
    </row>
    <row r="48" spans="2:5" ht="15">
      <c r="B48" s="15"/>
      <c r="C48" s="15"/>
      <c r="D48" s="15"/>
      <c r="E48" s="15"/>
    </row>
    <row r="49" spans="2:5" ht="15">
      <c r="B49" s="15"/>
      <c r="C49" s="15"/>
      <c r="D49" s="15"/>
      <c r="E49" s="15"/>
    </row>
    <row r="50" spans="2:5" ht="15">
      <c r="B50" s="15"/>
      <c r="C50" s="15"/>
      <c r="D50" s="15"/>
      <c r="E50" s="15"/>
    </row>
    <row r="51" spans="2:5" ht="15">
      <c r="B51" s="15"/>
      <c r="C51" s="15"/>
      <c r="D51" s="15"/>
      <c r="E51" s="15"/>
    </row>
    <row r="52" spans="2:5" ht="15">
      <c r="B52" s="15"/>
      <c r="C52" s="15"/>
      <c r="D52" s="15"/>
      <c r="E52" s="15"/>
    </row>
    <row r="53" spans="2:5" ht="15">
      <c r="B53" s="15"/>
      <c r="C53" s="15"/>
      <c r="D53" s="15"/>
      <c r="E53" s="15"/>
    </row>
    <row r="54" spans="2:5" ht="15">
      <c r="B54" s="15"/>
      <c r="C54" s="15"/>
      <c r="D54" s="15"/>
      <c r="E54" s="15"/>
    </row>
    <row r="55" spans="2:5" ht="15">
      <c r="B55" s="15"/>
      <c r="C55" s="15"/>
      <c r="D55" s="15"/>
      <c r="E55" s="15"/>
    </row>
    <row r="56" spans="2:5" ht="15">
      <c r="B56" s="15"/>
      <c r="C56" s="15"/>
      <c r="D56" s="15"/>
      <c r="E56" s="15"/>
    </row>
    <row r="57" spans="2:5" ht="15">
      <c r="B57" s="15"/>
      <c r="C57" s="15"/>
      <c r="D57" s="15"/>
      <c r="E57" s="15"/>
    </row>
    <row r="58" spans="2:5" ht="15">
      <c r="B58" s="15"/>
      <c r="C58" s="15"/>
      <c r="D58" s="15"/>
      <c r="E58" s="15"/>
    </row>
  </sheetData>
  <sheetProtection password="B6AC" sheet="1" formatCells="0" formatColumns="0" formatRows="0" autoFilter="0"/>
  <mergeCells count="6">
    <mergeCell ref="B15:E15"/>
    <mergeCell ref="B5:C5"/>
    <mergeCell ref="C2:D2"/>
    <mergeCell ref="B4:E4"/>
    <mergeCell ref="B13:E13"/>
    <mergeCell ref="B14:E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Stafford</dc:creator>
  <cp:keywords/>
  <dc:description/>
  <cp:lastModifiedBy>Darko</cp:lastModifiedBy>
  <cp:lastPrinted>2018-09-03T11:13:03Z</cp:lastPrinted>
  <dcterms:created xsi:type="dcterms:W3CDTF">2012-07-30T21:10:30Z</dcterms:created>
  <dcterms:modified xsi:type="dcterms:W3CDTF">2022-02-04T06:38:37Z</dcterms:modified>
  <cp:category/>
  <cp:version/>
  <cp:contentType/>
  <cp:contentStatus/>
</cp:coreProperties>
</file>